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P R O C E S S O S    L I C I T A T O R I O S\ORC AR REG Retrofit do sistema 2025\ANEXOS PARA LICITACAO\"/>
    </mc:Choice>
  </mc:AlternateContent>
  <xr:revisionPtr revIDLastSave="0" documentId="8_{81F6203C-BB8D-4CD7-97B5-9D91D1EA16BD}" xr6:coauthVersionLast="47" xr6:coauthVersionMax="47" xr10:uidLastSave="{00000000-0000-0000-0000-000000000000}"/>
  <bookViews>
    <workbookView xWindow="28680" yWindow="-105" windowWidth="29040" windowHeight="15720" xr2:uid="{4B41AB86-D88D-41A3-841F-4DB9EBC77EDC}"/>
  </bookViews>
  <sheets>
    <sheet name="AR SJR BLOCO A-C " sheetId="1" r:id="rId1"/>
  </sheets>
  <definedNames>
    <definedName name="_xlnm._FilterDatabase" localSheetId="0" hidden="1">'AR SJR BLOCO A-C '!$B$11:$J$277</definedName>
    <definedName name="_xlnm.Print_Area" localSheetId="0">'AR SJR BLOCO A-C '!$A$1:$K$277</definedName>
    <definedName name="F">#REF!</definedName>
    <definedName name="_xlnm.Print_Titles" localSheetId="0">'AR SJR BLOCO A-C 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I77" i="1"/>
  <c r="I78" i="1"/>
  <c r="I79" i="1"/>
  <c r="I80" i="1"/>
  <c r="I83" i="1"/>
  <c r="I84" i="1"/>
  <c r="I85" i="1"/>
  <c r="I86" i="1"/>
  <c r="I87" i="1"/>
  <c r="I88" i="1"/>
  <c r="I89" i="1"/>
  <c r="I90" i="1"/>
  <c r="I91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4" i="1"/>
  <c r="I115" i="1"/>
  <c r="I116" i="1"/>
  <c r="I11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9" i="1"/>
  <c r="I170" i="1"/>
  <c r="I171" i="1"/>
  <c r="I172" i="1"/>
  <c r="I173" i="1"/>
  <c r="I174" i="1"/>
  <c r="I175" i="1"/>
  <c r="I176" i="1"/>
  <c r="I177" i="1"/>
  <c r="I178" i="1"/>
  <c r="I181" i="1"/>
  <c r="I182" i="1"/>
  <c r="I183" i="1"/>
  <c r="I184" i="1"/>
  <c r="I185" i="1"/>
  <c r="I186" i="1"/>
  <c r="I187" i="1"/>
  <c r="I190" i="1"/>
  <c r="I191" i="1"/>
  <c r="I192" i="1"/>
  <c r="I193" i="1"/>
  <c r="I194" i="1"/>
  <c r="I195" i="1"/>
  <c r="I196" i="1"/>
  <c r="I198" i="1"/>
  <c r="I200" i="1"/>
  <c r="I204" i="1"/>
  <c r="I205" i="1"/>
  <c r="I206" i="1"/>
  <c r="I210" i="1"/>
  <c r="I211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9" i="1"/>
  <c r="I248" i="1" s="1"/>
  <c r="I250" i="1"/>
  <c r="I254" i="1"/>
  <c r="I255" i="1"/>
  <c r="I256" i="1"/>
  <c r="I257" i="1"/>
  <c r="I261" i="1"/>
  <c r="I265" i="1"/>
  <c r="I266" i="1"/>
  <c r="I267" i="1"/>
  <c r="I268" i="1"/>
  <c r="I269" i="1"/>
  <c r="I270" i="1"/>
  <c r="I271" i="1"/>
  <c r="I272" i="1"/>
  <c r="I273" i="1"/>
  <c r="I274" i="1"/>
  <c r="I75" i="1"/>
  <c r="G76" i="1"/>
  <c r="G77" i="1"/>
  <c r="G78" i="1"/>
  <c r="G79" i="1"/>
  <c r="G80" i="1"/>
  <c r="G83" i="1"/>
  <c r="G84" i="1"/>
  <c r="G85" i="1"/>
  <c r="G86" i="1"/>
  <c r="G87" i="1"/>
  <c r="G88" i="1"/>
  <c r="G89" i="1"/>
  <c r="G90" i="1"/>
  <c r="G91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9" i="1"/>
  <c r="G170" i="1"/>
  <c r="G171" i="1"/>
  <c r="G172" i="1"/>
  <c r="G173" i="1"/>
  <c r="G174" i="1"/>
  <c r="G175" i="1"/>
  <c r="G176" i="1"/>
  <c r="G177" i="1"/>
  <c r="G178" i="1"/>
  <c r="G181" i="1"/>
  <c r="G182" i="1"/>
  <c r="G183" i="1"/>
  <c r="G184" i="1"/>
  <c r="G185" i="1"/>
  <c r="G186" i="1"/>
  <c r="G187" i="1"/>
  <c r="G190" i="1"/>
  <c r="G191" i="1"/>
  <c r="G192" i="1"/>
  <c r="G193" i="1"/>
  <c r="G194" i="1"/>
  <c r="G195" i="1"/>
  <c r="G196" i="1"/>
  <c r="G198" i="1"/>
  <c r="G200" i="1"/>
  <c r="G204" i="1"/>
  <c r="G205" i="1"/>
  <c r="G206" i="1"/>
  <c r="G210" i="1"/>
  <c r="G211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9" i="1"/>
  <c r="G250" i="1"/>
  <c r="G254" i="1"/>
  <c r="G255" i="1"/>
  <c r="G256" i="1"/>
  <c r="G257" i="1"/>
  <c r="G261" i="1"/>
  <c r="G260" i="1" s="1"/>
  <c r="G265" i="1"/>
  <c r="G266" i="1"/>
  <c r="G267" i="1"/>
  <c r="G268" i="1"/>
  <c r="G269" i="1"/>
  <c r="G270" i="1"/>
  <c r="G271" i="1"/>
  <c r="G272" i="1"/>
  <c r="G273" i="1"/>
  <c r="G274" i="1"/>
  <c r="G75" i="1"/>
  <c r="I203" i="1" l="1"/>
  <c r="J170" i="1"/>
  <c r="J142" i="1"/>
  <c r="J114" i="1"/>
  <c r="J86" i="1"/>
  <c r="J200" i="1"/>
  <c r="J85" i="1"/>
  <c r="J235" i="1"/>
  <c r="J140" i="1"/>
  <c r="I208" i="1"/>
  <c r="J237" i="1"/>
  <c r="J236" i="1"/>
  <c r="J141" i="1"/>
  <c r="J271" i="1"/>
  <c r="J166" i="1"/>
  <c r="J273" i="1"/>
  <c r="J272" i="1"/>
  <c r="J169" i="1"/>
  <c r="J111" i="1"/>
  <c r="J196" i="1"/>
  <c r="J110" i="1"/>
  <c r="G203" i="1"/>
  <c r="J198" i="1"/>
  <c r="G253" i="1"/>
  <c r="J270" i="1"/>
  <c r="J195" i="1"/>
  <c r="J165" i="1"/>
  <c r="J139" i="1"/>
  <c r="J109" i="1"/>
  <c r="J83" i="1"/>
  <c r="G248" i="1"/>
  <c r="J269" i="1"/>
  <c r="J233" i="1"/>
  <c r="J194" i="1"/>
  <c r="J164" i="1"/>
  <c r="J138" i="1"/>
  <c r="J108" i="1"/>
  <c r="J80" i="1"/>
  <c r="J150" i="1"/>
  <c r="J268" i="1"/>
  <c r="J228" i="1"/>
  <c r="J193" i="1"/>
  <c r="J163" i="1"/>
  <c r="J137" i="1"/>
  <c r="J107" i="1"/>
  <c r="J79" i="1"/>
  <c r="J267" i="1"/>
  <c r="J227" i="1"/>
  <c r="J192" i="1"/>
  <c r="J162" i="1"/>
  <c r="J134" i="1"/>
  <c r="J106" i="1"/>
  <c r="J78" i="1"/>
  <c r="G214" i="1"/>
  <c r="J266" i="1"/>
  <c r="J226" i="1"/>
  <c r="J191" i="1"/>
  <c r="J161" i="1"/>
  <c r="J133" i="1"/>
  <c r="J105" i="1"/>
  <c r="J77" i="1"/>
  <c r="G231" i="1"/>
  <c r="G264" i="1"/>
  <c r="J190" i="1"/>
  <c r="J132" i="1"/>
  <c r="J104" i="1"/>
  <c r="J131" i="1"/>
  <c r="J257" i="1"/>
  <c r="J100" i="1"/>
  <c r="J250" i="1"/>
  <c r="J182" i="1"/>
  <c r="J265" i="1"/>
  <c r="J225" i="1"/>
  <c r="J160" i="1"/>
  <c r="J76" i="1"/>
  <c r="J210" i="1"/>
  <c r="J261" i="1"/>
  <c r="J260" i="1" s="1"/>
  <c r="J224" i="1"/>
  <c r="J187" i="1"/>
  <c r="J159" i="1"/>
  <c r="J103" i="1"/>
  <c r="J145" i="1"/>
  <c r="J223" i="1"/>
  <c r="J186" i="1"/>
  <c r="J158" i="1"/>
  <c r="J130" i="1"/>
  <c r="J102" i="1"/>
  <c r="G208" i="1"/>
  <c r="G72" i="1"/>
  <c r="J256" i="1"/>
  <c r="J222" i="1"/>
  <c r="J185" i="1"/>
  <c r="J157" i="1"/>
  <c r="J129" i="1"/>
  <c r="J101" i="1"/>
  <c r="J255" i="1"/>
  <c r="J221" i="1"/>
  <c r="J184" i="1"/>
  <c r="J156" i="1"/>
  <c r="J128" i="1"/>
  <c r="J254" i="1"/>
  <c r="J220" i="1"/>
  <c r="J183" i="1"/>
  <c r="J155" i="1"/>
  <c r="J127" i="1"/>
  <c r="J219" i="1"/>
  <c r="I260" i="1"/>
  <c r="J99" i="1"/>
  <c r="J152" i="1"/>
  <c r="J126" i="1"/>
  <c r="J98" i="1"/>
  <c r="J249" i="1"/>
  <c r="J218" i="1"/>
  <c r="J181" i="1"/>
  <c r="J151" i="1"/>
  <c r="J125" i="1"/>
  <c r="J97" i="1"/>
  <c r="J234" i="1"/>
  <c r="J245" i="1"/>
  <c r="J217" i="1"/>
  <c r="J178" i="1"/>
  <c r="J124" i="1"/>
  <c r="J96" i="1"/>
  <c r="J244" i="1"/>
  <c r="J216" i="1"/>
  <c r="J177" i="1"/>
  <c r="J149" i="1"/>
  <c r="J123" i="1"/>
  <c r="J95" i="1"/>
  <c r="J243" i="1"/>
  <c r="J215" i="1"/>
  <c r="J176" i="1"/>
  <c r="J148" i="1"/>
  <c r="J122" i="1"/>
  <c r="J94" i="1"/>
  <c r="J242" i="1"/>
  <c r="J211" i="1"/>
  <c r="J208" i="1" s="1"/>
  <c r="J175" i="1"/>
  <c r="J147" i="1"/>
  <c r="J121" i="1"/>
  <c r="J91" i="1"/>
  <c r="I214" i="1"/>
  <c r="J241" i="1"/>
  <c r="J174" i="1"/>
  <c r="J146" i="1"/>
  <c r="J120" i="1"/>
  <c r="J90" i="1"/>
  <c r="J240" i="1"/>
  <c r="J206" i="1"/>
  <c r="J173" i="1"/>
  <c r="J117" i="1"/>
  <c r="J89" i="1"/>
  <c r="J75" i="1"/>
  <c r="J239" i="1"/>
  <c r="J205" i="1"/>
  <c r="J172" i="1"/>
  <c r="J144" i="1"/>
  <c r="J116" i="1"/>
  <c r="J88" i="1"/>
  <c r="I231" i="1"/>
  <c r="J274" i="1"/>
  <c r="J238" i="1"/>
  <c r="J204" i="1"/>
  <c r="J171" i="1"/>
  <c r="J143" i="1"/>
  <c r="J115" i="1"/>
  <c r="J87" i="1"/>
  <c r="I253" i="1"/>
  <c r="I72" i="1"/>
  <c r="I70" i="1" s="1"/>
  <c r="I264" i="1"/>
  <c r="J8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14" i="1"/>
  <c r="G15" i="1"/>
  <c r="J15" i="1" s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J38" i="1" s="1"/>
  <c r="G39" i="1"/>
  <c r="J39" i="1" s="1"/>
  <c r="G40" i="1"/>
  <c r="G41" i="1"/>
  <c r="G42" i="1"/>
  <c r="G43" i="1"/>
  <c r="G44" i="1"/>
  <c r="G45" i="1"/>
  <c r="G46" i="1"/>
  <c r="G47" i="1"/>
  <c r="J47" i="1" s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J62" i="1" s="1"/>
  <c r="G63" i="1"/>
  <c r="J63" i="1" s="1"/>
  <c r="G64" i="1"/>
  <c r="G65" i="1"/>
  <c r="G66" i="1"/>
  <c r="G67" i="1"/>
  <c r="G14" i="1"/>
  <c r="G11" i="1" l="1"/>
  <c r="G70" i="1"/>
  <c r="J231" i="1"/>
  <c r="J264" i="1"/>
  <c r="G9" i="1"/>
  <c r="J248" i="1"/>
  <c r="J214" i="1"/>
  <c r="J253" i="1"/>
  <c r="J52" i="1"/>
  <c r="J51" i="1"/>
  <c r="J27" i="1"/>
  <c r="J53" i="1"/>
  <c r="J29" i="1"/>
  <c r="J28" i="1"/>
  <c r="J35" i="1"/>
  <c r="J58" i="1"/>
  <c r="J33" i="1"/>
  <c r="J56" i="1"/>
  <c r="J72" i="1"/>
  <c r="J59" i="1"/>
  <c r="J34" i="1"/>
  <c r="J57" i="1"/>
  <c r="J32" i="1"/>
  <c r="J203" i="1"/>
  <c r="J54" i="1"/>
  <c r="J30" i="1"/>
  <c r="J45" i="1"/>
  <c r="J44" i="1"/>
  <c r="J43" i="1"/>
  <c r="J18" i="1"/>
  <c r="J65" i="1"/>
  <c r="J41" i="1"/>
  <c r="J17" i="1"/>
  <c r="J64" i="1"/>
  <c r="J40" i="1"/>
  <c r="J16" i="1"/>
  <c r="J23" i="1"/>
  <c r="J21" i="1"/>
  <c r="J60" i="1"/>
  <c r="J36" i="1"/>
  <c r="J49" i="1"/>
  <c r="J42" i="1"/>
  <c r="J55" i="1"/>
  <c r="J31" i="1"/>
  <c r="J50" i="1"/>
  <c r="J37" i="1"/>
  <c r="J26" i="1"/>
  <c r="J25" i="1"/>
  <c r="J22" i="1"/>
  <c r="J67" i="1"/>
  <c r="J24" i="1"/>
  <c r="J20" i="1"/>
  <c r="J61" i="1"/>
  <c r="J14" i="1"/>
  <c r="J48" i="1"/>
  <c r="J46" i="1"/>
  <c r="J19" i="1"/>
  <c r="J66" i="1"/>
  <c r="I11" i="1"/>
  <c r="I9" i="1" s="1"/>
  <c r="J70" i="1" l="1"/>
  <c r="J11" i="1"/>
  <c r="J9" i="1" s="1"/>
</calcChain>
</file>

<file path=xl/sharedStrings.xml><?xml version="1.0" encoding="utf-8"?>
<sst xmlns="http://schemas.openxmlformats.org/spreadsheetml/2006/main" count="626" uniqueCount="419">
  <si>
    <t xml:space="preserve">SERVIÇO NACIONAL DE APRENDIZAGEM COMERCIAL
Administração Regional do Estado de São Paulo
SERVIÇO DE ENGENHARIA
</t>
  </si>
  <si>
    <t>OBRA:</t>
  </si>
  <si>
    <t xml:space="preserve">LOCAL: 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</si>
  <si>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</si>
  <si>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</si>
  <si>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</si>
  <si>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</si>
  <si>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</si>
  <si>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</si>
  <si>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</si>
  <si>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</si>
  <si>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</si>
  <si>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</si>
  <si>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</si>
  <si>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</si>
  <si>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</si>
  <si>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</si>
  <si>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INSTALAÇÕES ELÉTRICAS / ALIMENTAÇÃO AR CONDICIONADO</t>
  </si>
  <si>
    <t>1.1</t>
  </si>
  <si>
    <t>Ø 1.1/2"</t>
  </si>
  <si>
    <t>m</t>
  </si>
  <si>
    <t>1.2</t>
  </si>
  <si>
    <t>Ø 3/4"</t>
  </si>
  <si>
    <t>br</t>
  </si>
  <si>
    <t>Ø 1"</t>
  </si>
  <si>
    <t>1.3</t>
  </si>
  <si>
    <t># 2,5mm2 (cor preto)</t>
  </si>
  <si>
    <t># 2,5mm2 (cor verde)</t>
  </si>
  <si>
    <t># 6mm² (cor preto)</t>
  </si>
  <si>
    <t># 6mm² (cor verde)</t>
  </si>
  <si>
    <t># 10mm² (cor preto)</t>
  </si>
  <si>
    <t># 10mm² (cor verde)</t>
  </si>
  <si>
    <t># 16mm² (cor preto)</t>
  </si>
  <si>
    <t># 16mm² (cor verde)</t>
  </si>
  <si>
    <t>1.4</t>
  </si>
  <si>
    <t>1.5</t>
  </si>
  <si>
    <t>pç</t>
  </si>
  <si>
    <t>1.6</t>
  </si>
  <si>
    <t>1.7</t>
  </si>
  <si>
    <t>cj</t>
  </si>
  <si>
    <t>2.</t>
  </si>
  <si>
    <t>AR CONDICIONADO</t>
  </si>
  <si>
    <t>2.1</t>
  </si>
  <si>
    <t>2.1.1</t>
  </si>
  <si>
    <t>2.1.1.1</t>
  </si>
  <si>
    <t>2.1.1.2</t>
  </si>
  <si>
    <t>2.1.1.3</t>
  </si>
  <si>
    <t>2.1.1.4</t>
  </si>
  <si>
    <t>2.1.2</t>
  </si>
  <si>
    <t>2.1.3</t>
  </si>
  <si>
    <t>2.1.3.1</t>
  </si>
  <si>
    <t>2.1.4</t>
  </si>
  <si>
    <t>2.1.4.1</t>
  </si>
  <si>
    <t>2.1.5</t>
  </si>
  <si>
    <t>2.1.5.1</t>
  </si>
  <si>
    <t>2.1.5.2</t>
  </si>
  <si>
    <t>2.1.5.3</t>
  </si>
  <si>
    <t>2.1.5.4</t>
  </si>
  <si>
    <t>gl</t>
  </si>
  <si>
    <t>2.3</t>
  </si>
  <si>
    <t>2.3.1</t>
  </si>
  <si>
    <t>2.3.2</t>
  </si>
  <si>
    <t>2.4</t>
  </si>
  <si>
    <t>2.4.1</t>
  </si>
  <si>
    <t>2.5</t>
  </si>
  <si>
    <t>2.5.1</t>
  </si>
  <si>
    <t>2.6</t>
  </si>
  <si>
    <t>2.6.1</t>
  </si>
  <si>
    <t>2.6.2</t>
  </si>
  <si>
    <t>3.</t>
  </si>
  <si>
    <t>DIVERSOS</t>
  </si>
  <si>
    <t>Manutenção preventiva e corretiva para dois anos de assistência, tendo como início a conclusão dos serviços de instalações do sistema.</t>
  </si>
  <si>
    <t>Mês</t>
  </si>
  <si>
    <t>Seguro garantia ou carta fiança ( contratual, valor assegurado 5% do valor do contrato )</t>
  </si>
  <si>
    <t>Seguro de risco de engenharia - ramo ( riscos de engenharia ), modalidade obras civis em construção e instalação e montagem, pelo prazo de vigência da obra ( valor assegurado 100% do valor do contrato ).</t>
  </si>
  <si>
    <t>Data:</t>
  </si>
  <si>
    <t>BDI %:</t>
  </si>
  <si>
    <t>Leis Sociais %:</t>
  </si>
  <si>
    <r>
      <rPr>
        <b/>
        <sz val="8"/>
        <rFont val="Arial"/>
        <family val="2"/>
      </rPr>
      <t>Curva para eletroduto de ferro galvanizado a fogo</t>
    </r>
    <r>
      <rPr>
        <sz val="8"/>
        <rFont val="Arial"/>
        <family val="2"/>
      </rPr>
      <t>, com luva incorporada da Tupy ou Paschoal Thomeu, de:</t>
    </r>
  </si>
  <si>
    <r>
      <rPr>
        <b/>
        <sz val="8"/>
        <rFont val="Arial"/>
        <family val="2"/>
      </rPr>
      <t>Eletroduto de ferro galvanizado a fogo tipo pesado</t>
    </r>
    <r>
      <rPr>
        <sz val="8"/>
        <rFont val="Arial"/>
        <family val="2"/>
      </rPr>
      <t>, 3,0 metros
por barra com curvas e luvas incorporadas, de:</t>
    </r>
  </si>
  <si>
    <r>
      <rPr>
        <b/>
        <sz val="8"/>
        <rFont val="Arial"/>
        <family val="2"/>
      </rPr>
      <t>Eletroduto de ferro galvanizado, eletrolítico tipo médio</t>
    </r>
    <r>
      <rPr>
        <sz val="8"/>
        <rFont val="Arial"/>
        <family val="2"/>
      </rPr>
      <t>, 3,0 metros por barra com curvas e luvas incorporadas, de:</t>
    </r>
  </si>
  <si>
    <r>
      <rPr>
        <b/>
        <sz val="8"/>
        <rFont val="Arial"/>
        <family val="2"/>
      </rPr>
      <t>Braçadeira circular</t>
    </r>
    <r>
      <rPr>
        <sz val="8"/>
        <rFont val="Arial"/>
        <family val="2"/>
      </rPr>
      <t xml:space="preserve"> para eletroduto de ferro galvanizado a fogo, de:</t>
    </r>
  </si>
  <si>
    <t># 2,5mm2 (cor azul claro)</t>
  </si>
  <si>
    <r>
      <rPr>
        <b/>
        <sz val="8"/>
        <rFont val="Arial"/>
        <family val="2"/>
      </rPr>
      <t>Cabo de cobre flexível com isolação termoplástica</t>
    </r>
    <r>
      <rPr>
        <sz val="8"/>
        <rFont val="Arial"/>
        <family val="2"/>
      </rPr>
      <t xml:space="preserve"> para 750V, tipo Afumex Green da Prysmian, de:</t>
    </r>
  </si>
  <si>
    <t># 2,5mm² (cor preto)</t>
  </si>
  <si>
    <t># 2,5mm² (cor azul claro)</t>
  </si>
  <si>
    <t># 2,5mm² (cor verde)</t>
  </si>
  <si>
    <t># 10mm² (cor azul claro)</t>
  </si>
  <si>
    <r>
      <rPr>
        <b/>
        <sz val="8"/>
        <rFont val="Arial"/>
        <family val="2"/>
      </rPr>
      <t>Cabo de cobre tipo EPR</t>
    </r>
    <r>
      <rPr>
        <sz val="8"/>
        <rFont val="Arial"/>
        <family val="2"/>
      </rPr>
      <t>, isolado para 0,6/1,0 kV-90ºC, tipo Afumex da Prysmian, de:</t>
    </r>
  </si>
  <si>
    <t>15x15x8 cm</t>
  </si>
  <si>
    <t>40x40x15 cm</t>
  </si>
  <si>
    <t>80x80x15 cm</t>
  </si>
  <si>
    <r>
      <rPr>
        <b/>
        <sz val="8"/>
        <rFont val="Arial"/>
        <family val="2"/>
      </rPr>
      <t>Caixas de passagem em chapa de aço</t>
    </r>
    <r>
      <rPr>
        <sz val="8"/>
        <rFont val="Arial"/>
        <family val="2"/>
      </rPr>
      <t>, com tampa aparafusada, de:</t>
    </r>
  </si>
  <si>
    <t>1.17</t>
  </si>
  <si>
    <t>Ref. RP 2075</t>
  </si>
  <si>
    <t>vb</t>
  </si>
  <si>
    <t>1.18</t>
  </si>
  <si>
    <r>
      <rPr>
        <b/>
        <sz val="8"/>
        <rFont val="Arial"/>
        <family val="2"/>
      </rPr>
      <t>Vergalhão com rosca</t>
    </r>
    <r>
      <rPr>
        <sz val="8"/>
        <rFont val="Arial"/>
        <family val="2"/>
      </rPr>
      <t xml:space="preserve"> de Ø 3/8" em barras de 3 metros da Real Perfil, modelo</t>
    </r>
  </si>
  <si>
    <r>
      <rPr>
        <b/>
        <sz val="8"/>
        <rFont val="Arial"/>
        <family val="2"/>
      </rPr>
      <t>Condulete múltiplo</t>
    </r>
    <r>
      <rPr>
        <sz val="8"/>
        <rFont val="Arial"/>
        <family val="2"/>
      </rPr>
      <t>, em alumínio fundido com 1 tomada 2P+T 10A-250V</t>
    </r>
  </si>
  <si>
    <t>1.19</t>
  </si>
  <si>
    <r>
      <rPr>
        <b/>
        <sz val="8"/>
        <rFont val="Arial"/>
        <family val="2"/>
      </rPr>
      <t>Condulete múltiplo</t>
    </r>
    <r>
      <rPr>
        <sz val="8"/>
        <rFont val="Arial"/>
        <family val="2"/>
      </rPr>
      <t>, em alumínio fundido, com tampa cega e unidut</t>
    </r>
  </si>
  <si>
    <t>1.20</t>
  </si>
  <si>
    <t>QE-01</t>
  </si>
  <si>
    <t>1.21</t>
  </si>
  <si>
    <t>No quadro QLT-01-TÉRREO (Disjuntor 1P-20A)</t>
  </si>
  <si>
    <t>No quadro QLT-02-1ºPAV. (Disjuntor 1P-20A)</t>
  </si>
  <si>
    <r>
      <rPr>
        <b/>
        <sz val="8"/>
        <rFont val="Arial"/>
        <family val="2"/>
      </rPr>
      <t xml:space="preserve">Quadro de Distribuição </t>
    </r>
    <r>
      <rPr>
        <sz val="8"/>
        <rFont val="Arial"/>
        <family val="2"/>
      </rPr>
      <t>de energia com portas munidas de trinco e fechadura, contra porta, disjuntores, grau de proteção IP-40, conforme especificações em projeto e memorial descritivo e conforme esquema no documento REG-PE-ELE-005-DIA</t>
    </r>
  </si>
  <si>
    <r>
      <rPr>
        <b/>
        <sz val="8"/>
        <rFont val="Arial"/>
        <family val="2"/>
      </rPr>
      <t xml:space="preserve">Novos disjuntores </t>
    </r>
    <r>
      <rPr>
        <sz val="8"/>
        <rFont val="Arial"/>
        <family val="2"/>
      </rPr>
      <t>conforme padrão do Senac e de acordo com esquemas em projeto</t>
    </r>
  </si>
  <si>
    <r>
      <t xml:space="preserve">Condicionadores de Ar de Expansão Direta “VRF" com    Condensação à Ar. </t>
    </r>
    <r>
      <rPr>
        <sz val="8"/>
        <rFont val="Arial"/>
        <family val="2"/>
      </rPr>
      <t>Ver Item 6.1 da Especificação Técnica</t>
    </r>
  </si>
  <si>
    <t>Unidade Condicionadora UC-TER-01</t>
  </si>
  <si>
    <t>un</t>
  </si>
  <si>
    <t>Controle Remoto Sem Fio</t>
  </si>
  <si>
    <t>2.1.1.5</t>
  </si>
  <si>
    <t>2.1.1.6</t>
  </si>
  <si>
    <t>Unidade Condicionadora UC-TER-02</t>
  </si>
  <si>
    <t>2.1.3.2</t>
  </si>
  <si>
    <t>2.1.3.3</t>
  </si>
  <si>
    <t>2.1.3.4</t>
  </si>
  <si>
    <t>2.1.3.5</t>
  </si>
  <si>
    <t>2.1.3.6</t>
  </si>
  <si>
    <t>2.1.3.7</t>
  </si>
  <si>
    <t>2.1.3.8</t>
  </si>
  <si>
    <t>2.1.3.9</t>
  </si>
  <si>
    <t>2.1.3.10</t>
  </si>
  <si>
    <t>2.1.3.11</t>
  </si>
  <si>
    <t>Unidade Condicionadora UC-TER-03</t>
  </si>
  <si>
    <t>2.1.4.2</t>
  </si>
  <si>
    <t>2.1.4.3</t>
  </si>
  <si>
    <t>2.1.4.4</t>
  </si>
  <si>
    <t>2.1.3.12</t>
  </si>
  <si>
    <t>2.1.3.13</t>
  </si>
  <si>
    <t>2.1.3.14</t>
  </si>
  <si>
    <t>2.1.3.15</t>
  </si>
  <si>
    <t>2.1.3.16</t>
  </si>
  <si>
    <t>2.1.3.17</t>
  </si>
  <si>
    <t>2.1.3.18</t>
  </si>
  <si>
    <t>Unidade Condicionadora UC-TER-04</t>
  </si>
  <si>
    <t>Unidade Condicionadora UC-1PV-01</t>
  </si>
  <si>
    <t>2.1.5.5</t>
  </si>
  <si>
    <t>2.1.5.6</t>
  </si>
  <si>
    <t>2.1.5.7</t>
  </si>
  <si>
    <t>2.1.5.8</t>
  </si>
  <si>
    <t>2.1.5.9</t>
  </si>
  <si>
    <t>2.1.5.10</t>
  </si>
  <si>
    <t>2.1.5.11</t>
  </si>
  <si>
    <t>2.1.5.12</t>
  </si>
  <si>
    <t>2.1.5.13</t>
  </si>
  <si>
    <t>2.1.5.14</t>
  </si>
  <si>
    <t>2.1.5.15</t>
  </si>
  <si>
    <t>Unidade Condicionadora UC-1PV-02</t>
  </si>
  <si>
    <t>2.1.6</t>
  </si>
  <si>
    <t>2.1.6.1</t>
  </si>
  <si>
    <t>2.1.6.2</t>
  </si>
  <si>
    <t>2.1.6.3</t>
  </si>
  <si>
    <t>2.1.6.4</t>
  </si>
  <si>
    <t>2.1.6.5</t>
  </si>
  <si>
    <t>2.1.6.6</t>
  </si>
  <si>
    <t>2.1.6.7</t>
  </si>
  <si>
    <t>2.1.6.8</t>
  </si>
  <si>
    <t>2.1.6.9</t>
  </si>
  <si>
    <t>2.1.6.10</t>
  </si>
  <si>
    <t>2.1.6.11</t>
  </si>
  <si>
    <t>2.1.6.12</t>
  </si>
  <si>
    <t>2.1.6.13</t>
  </si>
  <si>
    <t>2.1.6.14</t>
  </si>
  <si>
    <t>2.1.6.15</t>
  </si>
  <si>
    <t>2.1.6.16</t>
  </si>
  <si>
    <t xml:space="preserve">Unidade Condicionadora UC-2PV-01 </t>
  </si>
  <si>
    <t>2.1.7</t>
  </si>
  <si>
    <t>2.1.7.1</t>
  </si>
  <si>
    <t>2.1.7.2</t>
  </si>
  <si>
    <t>2.1.7.3</t>
  </si>
  <si>
    <t>2.1.7.4</t>
  </si>
  <si>
    <t>2.1.7.5</t>
  </si>
  <si>
    <t>2.1.7.6</t>
  </si>
  <si>
    <t>2.1.7.7</t>
  </si>
  <si>
    <t>2.1.7.8</t>
  </si>
  <si>
    <t>2.1.7.9</t>
  </si>
  <si>
    <t>2.1.7.10</t>
  </si>
  <si>
    <t>2.1.7.11</t>
  </si>
  <si>
    <t>2.1.7.12</t>
  </si>
  <si>
    <t>Unidade Condicionadora UC-2PV-02</t>
  </si>
  <si>
    <t>2.1.8</t>
  </si>
  <si>
    <t>2.1.8.1</t>
  </si>
  <si>
    <t>2.1.8.2</t>
  </si>
  <si>
    <t>2.1.8.3</t>
  </si>
  <si>
    <t>2.1.8.4</t>
  </si>
  <si>
    <t>2.1.8.5</t>
  </si>
  <si>
    <t>2.1.8.6</t>
  </si>
  <si>
    <t>2.1.8.7</t>
  </si>
  <si>
    <t>2.1.8.8</t>
  </si>
  <si>
    <t>2.1.8.9</t>
  </si>
  <si>
    <t>2.1.8.10</t>
  </si>
  <si>
    <t>Unidade Condicionadora UC-COB-01</t>
  </si>
  <si>
    <t>2.1.9</t>
  </si>
  <si>
    <t>2.1.9.1</t>
  </si>
  <si>
    <t>2.1.9.2</t>
  </si>
  <si>
    <t>2.1.9.3</t>
  </si>
  <si>
    <t>2.1.9.4</t>
  </si>
  <si>
    <t>2.1.9.5</t>
  </si>
  <si>
    <t>2.1.9.6</t>
  </si>
  <si>
    <t>2.1.9.7</t>
  </si>
  <si>
    <t>Unidade Condicionadora UC-COB-02</t>
  </si>
  <si>
    <t>2.1.10</t>
  </si>
  <si>
    <t>2.1.10.1</t>
  </si>
  <si>
    <t>2.1.10.2</t>
  </si>
  <si>
    <t>2.1.10.3</t>
  </si>
  <si>
    <t>2.1.10.4</t>
  </si>
  <si>
    <t>2.1.10.5</t>
  </si>
  <si>
    <t>2.1.10.6</t>
  </si>
  <si>
    <t>2.1.10.7</t>
  </si>
  <si>
    <t>Sistema de Controle Centralizado para 10 Condensadoras e 86 Evap. Incluindo computador</t>
  </si>
  <si>
    <t xml:space="preserve">Rede de Comunicação e comando (UCs e Controle Central) </t>
  </si>
  <si>
    <t>2.1.11</t>
  </si>
  <si>
    <t>2.1.12</t>
  </si>
  <si>
    <t>VE-TER-08 (500m³/h)</t>
  </si>
  <si>
    <t>VE-1PV-01 (2.000m³/h)</t>
  </si>
  <si>
    <r>
      <rPr>
        <b/>
        <sz val="8"/>
        <rFont val="Arial"/>
        <family val="2"/>
      </rPr>
      <t>Equipamentos de Ventilação/Exaustão</t>
    </r>
    <r>
      <rPr>
        <sz val="8"/>
        <rFont val="Arial"/>
        <family val="2"/>
      </rPr>
      <t>. Ver Item 6.3 da Especificação Técnica</t>
    </r>
  </si>
  <si>
    <t>Duto de Ar para Ar Condicionado</t>
  </si>
  <si>
    <t>Convencionais retangulares montados sobre forros</t>
  </si>
  <si>
    <t>kg</t>
  </si>
  <si>
    <t>Isolamento térmico</t>
  </si>
  <si>
    <t>m²</t>
  </si>
  <si>
    <t>2.4.2</t>
  </si>
  <si>
    <t>2.4.3</t>
  </si>
  <si>
    <t>Difusor de Insuflamento MOD. ADE-AG de 500x155mm (TROX)</t>
  </si>
  <si>
    <t>Difusor de Insuflamento MOD. ADE-AG de 850x254mm (TROX)</t>
  </si>
  <si>
    <t>Difusor de Insuflamento MOD. ADE-AG de 700x155mm (TROX)</t>
  </si>
  <si>
    <t>Grelha de Tomada de Ar MOD. VAT-AG de 1225x525mm (TROX)</t>
  </si>
  <si>
    <t>Grelha de Insuflamento MOD. AH-0/DG de 225x125mm (TROX)</t>
  </si>
  <si>
    <t>Grelha de Exaustão MOD. AR-AG de 325x165mm (TROX)</t>
  </si>
  <si>
    <t>Grelha de Insuflamento MOD. VAT-AG de 425x325mm (TROX)</t>
  </si>
  <si>
    <t>Grelha de Exaustão MOD. AR-AG de 425x325mm (TROX)</t>
  </si>
  <si>
    <t>Grelha de Porta MOD. AGD-T de 625x525mm (TROX)</t>
  </si>
  <si>
    <t>Grelha de Insuflamento MOD. VAT-AG de 1225x525mm (TROX)</t>
  </si>
  <si>
    <t>Registro de Ar Externo MOD. RL-B de 100x105mm (TROX)</t>
  </si>
  <si>
    <t>Veneziana de Expurgo do Ar MOD. AWK de 297x197mm (TROX)</t>
  </si>
  <si>
    <r>
      <rPr>
        <b/>
        <sz val="8"/>
        <rFont val="Arial"/>
        <family val="2"/>
      </rPr>
      <t>Dispositivos de Regulagem e Distribuição de Ar</t>
    </r>
    <r>
      <rPr>
        <sz val="8"/>
        <rFont val="Arial"/>
        <family val="2"/>
      </rPr>
      <t>. Ver Item 6.5 da Especificação Técnica</t>
    </r>
  </si>
  <si>
    <r>
      <rPr>
        <b/>
        <sz val="8"/>
        <rFont val="Arial"/>
        <family val="2"/>
      </rPr>
      <t>Dutos de Ar.</t>
    </r>
    <r>
      <rPr>
        <sz val="8"/>
        <rFont val="Arial"/>
        <family val="2"/>
      </rPr>
      <t xml:space="preserve"> Ver Item 6.3 da Especificação Técnica</t>
    </r>
  </si>
  <si>
    <r>
      <t xml:space="preserve">Rede Frigorígena. </t>
    </r>
    <r>
      <rPr>
        <sz val="8"/>
        <rFont val="Arial"/>
        <family val="2"/>
      </rPr>
      <t>Ver Item 6.5 da Especificação Técnica</t>
    </r>
  </si>
  <si>
    <t>Tubulação de cobre com isolamento térmico e suportes:</t>
  </si>
  <si>
    <t>Ø 6.4 mm</t>
  </si>
  <si>
    <t>Ø 9.5 mm</t>
  </si>
  <si>
    <t>Ø 12.7 mm</t>
  </si>
  <si>
    <t>Ø 15.9 mm</t>
  </si>
  <si>
    <t>Ø 19.1 mm</t>
  </si>
  <si>
    <t>Ø 22.2 mm</t>
  </si>
  <si>
    <t>Ø 25.4 mm</t>
  </si>
  <si>
    <t>Ø 28.6 mm</t>
  </si>
  <si>
    <t>Ø 31.8 mm</t>
  </si>
  <si>
    <t>Ø 38.1 mm</t>
  </si>
  <si>
    <t>Derivação (REFNET)</t>
  </si>
  <si>
    <t>Valvula de Serviço</t>
  </si>
  <si>
    <t>Fluido Frigorígeno R410A</t>
  </si>
  <si>
    <t>2.7</t>
  </si>
  <si>
    <r>
      <t xml:space="preserve">PAINÉIS ELÉTRICOS. </t>
    </r>
    <r>
      <rPr>
        <sz val="8"/>
        <rFont val="Arial"/>
        <family val="2"/>
      </rPr>
      <t>Ver Item 6.5 da Especificação Técnica</t>
    </r>
  </si>
  <si>
    <t>QE-01 (IP-55 - botoeiras e lampadas internas)</t>
  </si>
  <si>
    <t>QE-02 (IP-55 - botoeiras e lampadas internas)</t>
  </si>
  <si>
    <t>2.7.1</t>
  </si>
  <si>
    <t>2.7.2</t>
  </si>
  <si>
    <t>2.8</t>
  </si>
  <si>
    <r>
      <t xml:space="preserve">REDE ELÉTRICA. </t>
    </r>
    <r>
      <rPr>
        <sz val="8"/>
        <rFont val="Arial"/>
        <family val="2"/>
      </rPr>
      <t>Rede elétrica de interligação entre quadro elétrico e equipamento, em eletrodutos de aço galvanizado, com acessórios, cablagem, terminações e sustentação, para os seguintes equipamentos: Ver Item 6.5 da Especificação Técnica</t>
    </r>
  </si>
  <si>
    <t>2.8.1</t>
  </si>
  <si>
    <t>UC-TIPICO</t>
  </si>
  <si>
    <t>UE-TIPICO</t>
  </si>
  <si>
    <t>VE-TÍPICO</t>
  </si>
  <si>
    <t>VI-TÍPICO</t>
  </si>
  <si>
    <r>
      <t xml:space="preserve">REDE DE DRENO. </t>
    </r>
    <r>
      <rPr>
        <sz val="8"/>
        <rFont val="Arial"/>
        <family val="2"/>
      </rPr>
      <t>Rede de dreno das unidades evaporadpras até  as redes principais existentes, em PVC marrom e termicamente isolada com espuma elastomérica - mesma especificação da rede frigorígena: Ver Item 6.5 da Especificação Técnica</t>
    </r>
  </si>
  <si>
    <t>Ø 1/2" (ramal para evaporadora)</t>
  </si>
  <si>
    <t>Canteiro de Obra</t>
  </si>
  <si>
    <t>Engenharia</t>
  </si>
  <si>
    <t>Balanceamento dos Sistemas</t>
  </si>
  <si>
    <t>Pré-Operação dos Sistemas</t>
  </si>
  <si>
    <t>Treinamento</t>
  </si>
  <si>
    <t>Manutenção Preventiva e Corretiva (até a entrega da obra)</t>
  </si>
  <si>
    <t>Desmontagem e Retirada do Sistema Existente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</si>
  <si>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</si>
  <si>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</si>
  <si>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</si>
  <si>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</si>
  <si>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</si>
  <si>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</si>
  <si>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</si>
  <si>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</si>
  <si>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</si>
  <si>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</si>
  <si>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__/__/2025</t>
  </si>
  <si>
    <t>Preencher com o nome de sua empresa</t>
  </si>
  <si>
    <t>Retrofit do Sistema de Climatização Unidade SENAC Registro</t>
  </si>
  <si>
    <t>R. Teiti Koki, 105 - Vila Flórida - Registro
Registro - SP</t>
  </si>
  <si>
    <t>2.2</t>
  </si>
  <si>
    <t>2.2.1</t>
  </si>
  <si>
    <t>2.2.2</t>
  </si>
  <si>
    <t>2.3.3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</si>
  <si>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</si>
  <si>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</si>
  <si>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</si>
  <si>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</si>
  <si>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</si>
  <si>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</si>
  <si>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</si>
  <si>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</si>
  <si>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</si>
  <si>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</si>
  <si>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</si>
  <si>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2.5.1.1</t>
  </si>
  <si>
    <t>2.5.1.2</t>
  </si>
  <si>
    <t>2.5.1.3</t>
  </si>
  <si>
    <t>2.5.1.4</t>
  </si>
  <si>
    <t>2.5.1.5</t>
  </si>
  <si>
    <t>2.5.1.6</t>
  </si>
  <si>
    <t>2.5.1.7</t>
  </si>
  <si>
    <t>2.5.1.8</t>
  </si>
  <si>
    <t>2.5.1.9</t>
  </si>
  <si>
    <t>2.5.1.10</t>
  </si>
  <si>
    <t>2.7.3</t>
  </si>
  <si>
    <t>2.7.4</t>
  </si>
  <si>
    <t>UC-TER-01 (14HP)</t>
  </si>
  <si>
    <t>UE-TER-01 (9.550 kcal/h) - cassete 4 vias</t>
  </si>
  <si>
    <t>UE-TER-02 (9.550 kcal/h) - cassete 4 vias</t>
  </si>
  <si>
    <t>UE-TER-03 (9.550 kcal/h) - cassete 4 vias</t>
  </si>
  <si>
    <t>UE-TER-04 (9.550 kcal/h) - cassete 4 vias</t>
  </si>
  <si>
    <t>UC-TER-02 (14 HP)</t>
  </si>
  <si>
    <t>UE-TER-05 (9.550 kcal/h) - cassete 4 vias</t>
  </si>
  <si>
    <t>UE-TER-06 (9.550 kcal/h) - cassete 4 vias</t>
  </si>
  <si>
    <t>UE-TER-29 (1.875 kcal/h) - Hi Wall</t>
  </si>
  <si>
    <t>UE-TER-13 (3.850 kcal/h) - Hi Wall</t>
  </si>
  <si>
    <t>UE-TER-14 (3.850 kcal/h) - Hi Wall</t>
  </si>
  <si>
    <t>UE-TER-15 (3.850 kcal/h) - Hi Wall</t>
  </si>
  <si>
    <t>UE-TER-16 (3.850 kcal/h) - Hi Wall</t>
  </si>
  <si>
    <t>UC-TER-03 (26 HP)</t>
  </si>
  <si>
    <t>UE-TER-07 (9.550 kcal/h) - cassete 4 vias</t>
  </si>
  <si>
    <t>UE-TER-08 (9.550 kcal/h) - cassete 4 vias</t>
  </si>
  <si>
    <t>UE-TER-09 (9.550 kcal/h) - cassete 4 vias</t>
  </si>
  <si>
    <t>UE-TER-10 (9.550 kcal/h) - cassete 4 vias</t>
  </si>
  <si>
    <t>UE-TER-11 (1.875 kcal/h) - cassete 4 vias</t>
  </si>
  <si>
    <t>UE-TER-12 (1.875 kcal/h) - cassete 4 vias</t>
  </si>
  <si>
    <t>UE-TER-17 (3.075 kcal/h) - cassete 4 vias</t>
  </si>
  <si>
    <t>UE-TER-18 (3.075 kcal/h) - cassete 4 vias</t>
  </si>
  <si>
    <t>UE-TER-19 (3.075 kcal/h) - cassete 4 vias</t>
  </si>
  <si>
    <t>UE-TER-20 (3.075 kcal/h) - cassete 4 vias</t>
  </si>
  <si>
    <t>UE-TER-21 (3.075 kcal/h) - cassete 4 vias</t>
  </si>
  <si>
    <t>UE-TER-22 (3.075 kcal/h) - cassete 4 vias</t>
  </si>
  <si>
    <t>UE-TER-23 (3.075 kcal/h) - cassete 4 vias</t>
  </si>
  <si>
    <t>UE-TER-24 (3.075 kcal/h) - cassete 4 vias</t>
  </si>
  <si>
    <t>UE-TER-25 (2.400 kcal/h) - cassete 4 vias</t>
  </si>
  <si>
    <t>UE-TER-26 (2.400 kcal/h) - cassete 4 vias</t>
  </si>
  <si>
    <t>UC-TER-04 (5 HP)</t>
  </si>
  <si>
    <t>UE-TER-27 (6.050 kcal/h) - Hi Wall</t>
  </si>
  <si>
    <t>UE-TER-28 (6.050 kcal/h) - Hi Wall</t>
  </si>
  <si>
    <t>UC-1PV-01 (22 HP)</t>
  </si>
  <si>
    <t>UE-1PV-02 (6.050 kcal/h) - cassete 4 vias</t>
  </si>
  <si>
    <t>UE-1PV-03 (3.850 kcal/h) - Hi Wall</t>
  </si>
  <si>
    <t>UE-1PV-04 (3.850 kcal/h) - Hi Wall</t>
  </si>
  <si>
    <t>UE-1PV-17 (6.050 kcal/h) - cassete 4 vias</t>
  </si>
  <si>
    <t>UE-1PV-18 (6.050 kcal/h) - cassete 4 vias</t>
  </si>
  <si>
    <t>UE-1PV-19 (6.050 kcal/h) - cassete 4 vias</t>
  </si>
  <si>
    <t>UE-1PV-20 (6.050 kcal/h) - cassete 4 vias</t>
  </si>
  <si>
    <t>UE-1PV-21 (3.075 kcal/h) - Hi Wall</t>
  </si>
  <si>
    <t>UE-1PV-22 (3.075 kcal/h) - Hi Wall</t>
  </si>
  <si>
    <t>UE-1PV-23 (3.075 kcal/h) - Hi Wall</t>
  </si>
  <si>
    <t>UE-1PV-24 (6.050 kcal/h) - cassete 4 vias</t>
  </si>
  <si>
    <t>UE-1PV-25 (6.050 kcal/h) - cassete 4 vias</t>
  </si>
  <si>
    <t>UE-1PV-26 (6.050 kcal/h) - cassete 4 vias</t>
  </si>
  <si>
    <t>UC-1PV-02 (28 HP)</t>
  </si>
  <si>
    <t>UE-1PV-01 (6.050 kcal/h) - cassete 4 vias</t>
  </si>
  <si>
    <t>UE-1PV-14A (6.050 kcal/h) - cassete 4 vias</t>
  </si>
  <si>
    <t>UE-1PV-15 (6.050 kcal/h) - cassete 4 vias</t>
  </si>
  <si>
    <t>UE-1PV-16 (6.050 kcal/h) - cassete 4 vias</t>
  </si>
  <si>
    <t>UE-1PV-05 (6.050 kcal/h) - cassete 4 vias</t>
  </si>
  <si>
    <t>UE-1PV-06 (6.050 kcal/h) - cassete 4 vias</t>
  </si>
  <si>
    <t>UE-1PV-07 (6.050 kcal/h) - cassete 4 vias</t>
  </si>
  <si>
    <t>UE-1PV-08 (6.050 kcal/h) - cassete 4 vias</t>
  </si>
  <si>
    <t>UE-1PV-09 (3.075 kcal/h) - cassete 4 vias</t>
  </si>
  <si>
    <t>UE-1PV-10 (3.075 kcal/h) - cassete 4 vias</t>
  </si>
  <si>
    <t>UE-1PV-11 (6.050 kcal/h) - cassete 4 vias</t>
  </si>
  <si>
    <t>UE-1PV-12 (6.050 kcal/h) - cassete 4 vias</t>
  </si>
  <si>
    <t>UE-1PV-13 (6.050 kcal/h) - cassete 4 vias</t>
  </si>
  <si>
    <t>UE-1PV-14 (6.050 kcal/h) - cassete 4 vias</t>
  </si>
  <si>
    <t>UC-2PV-01 (20 HP)</t>
  </si>
  <si>
    <t>UE-2PV-11 (6.050 kcal/h) - cassete 4 vias</t>
  </si>
  <si>
    <t>UE-2PV-12 (6.050 kcal/h) - cassete 4 vias</t>
  </si>
  <si>
    <t>UE-2PV-13 (6.825 kcal/h) - cassete 4 vias</t>
  </si>
  <si>
    <t>UE-2PV-14 (6.825 kcal/h) - cassete 4 vias</t>
  </si>
  <si>
    <t>UE-2PV-15 (6.050 kcal/h) - cassete 4 vias</t>
  </si>
  <si>
    <t>UE-2PV-16 (6.050 kcal/h) - cassete 4 vias</t>
  </si>
  <si>
    <t>UE-2PV-17 (6.050 kcal/h) - cassete 4 vias</t>
  </si>
  <si>
    <t>UE-2PV-18 (6.050 kcal/h) - cassete 4 vias</t>
  </si>
  <si>
    <t>UE-2PV-21 (3.850 kcal/h) - Hi Wall</t>
  </si>
  <si>
    <t>UE-2PV-22 (3.850 kcal/h) - Hi Wall</t>
  </si>
  <si>
    <t>UC-32PV-02 (18 HP)</t>
  </si>
  <si>
    <t>UE-2PV-01 (6.050 kcal/h) - cassete 4 vias</t>
  </si>
  <si>
    <t>UE-2PV-02 (6.050 kcal/h) - cassete 4 vias</t>
  </si>
  <si>
    <t>UE-2PV-03 (6.825 kcal/h) - cassete 4 vias</t>
  </si>
  <si>
    <t>UE-2PV-04 (6.825 kcal/h) - cassete 4 vias</t>
  </si>
  <si>
    <t>UE-2PV-05 (6.050 kcal/h) - cassete 4 vias</t>
  </si>
  <si>
    <t>UE-2PV-06 (6.050 kcal/h) - cassete 4 vias</t>
  </si>
  <si>
    <t>UE-2PV-07 (6.050 kcal/h) - cassete 4 vias</t>
  </si>
  <si>
    <t>UE-2PV-08 (6.050 kcal/h) - cassete 4 vias</t>
  </si>
  <si>
    <t>UC-COB-01 (28 HP)</t>
  </si>
  <si>
    <t>UE-TER-30 (10.700 kcal/h) - 100% ar exterior - dutada</t>
  </si>
  <si>
    <t>UE-TER-31 (10.700 kcal/h) - 100% ar exterior - dutada</t>
  </si>
  <si>
    <t>UE-1PV-27 (10.700 kcal/h) - 100% ar exterior - dutada</t>
  </si>
  <si>
    <t>UE-1PV-28 (10.700 kcal/h) - 100% ar exterior - dutada</t>
  </si>
  <si>
    <t>UE-2PV-23 (10.700 kcal/h) - 100% ar exterior - dutada</t>
  </si>
  <si>
    <t>UE-2PV-24 (10.700 kcal/h) - 100% ar exterior - dutada</t>
  </si>
  <si>
    <t>UC-COB-02 (28 HP)</t>
  </si>
  <si>
    <t>UE-TER-32 (10.700 kcal/h) - 100% ar exterior - dutada</t>
  </si>
  <si>
    <t>UE-TER-33 (10.700 kcal/h) - 100% ar exterior - dutada</t>
  </si>
  <si>
    <t>UE-1PV-29 (10.700 kcal/h) - 100% ar exterior - dutada</t>
  </si>
  <si>
    <t>UE-1PV-30 (10.700 kcal/h) - 100% ar exterior - dutada</t>
  </si>
  <si>
    <t>UE-2PV-25 (10.700 kcal/h) - 100% ar exterior - dutada</t>
  </si>
  <si>
    <t>UE-2PV-26 (10.700 kcal/h) - 100% ar exterior - dutada</t>
  </si>
  <si>
    <t>2.5.1.11</t>
  </si>
  <si>
    <t>2.5.1.12</t>
  </si>
  <si>
    <t>2.5.1.13</t>
  </si>
  <si>
    <t>3.11</t>
  </si>
  <si>
    <t>Todas as obras civis que envolvam o ar condicionado como: furações em paredes, lajes e vigas, remoção dos vidros dos caixilhos e reinstalações onde necessário, deslocamento de luminárias, pinturas, reparos e substituições,  abertura dos shafts e forros, instalação de novos forros, drenos, telhado, base de equipamento, serão a cargo da instaladora de ar condicionado.</t>
  </si>
  <si>
    <t>PLANILHA ORÇAMENTÁRIA 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</si>
</sst>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6"/>
      <name val="Arial"/>
      <family val="2"/>
    </font>
    <font>
      <sz val="8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43" fontId="3" fillId="3" borderId="13" xfId="1" applyFont="1" applyFill="1" applyBorder="1" applyAlignment="1">
      <alignment vertical="top"/>
    </xf>
    <xf numFmtId="43" fontId="3" fillId="0" borderId="13" xfId="1" applyFont="1" applyBorder="1" applyAlignment="1">
      <alignment vertical="top"/>
    </xf>
    <xf numFmtId="43" fontId="3" fillId="0" borderId="14" xfId="1" applyFont="1" applyBorder="1" applyAlignment="1">
      <alignment vertical="top"/>
    </xf>
    <xf numFmtId="43" fontId="9" fillId="4" borderId="13" xfId="1" applyFont="1" applyFill="1" applyBorder="1" applyAlignment="1">
      <alignment vertical="top"/>
    </xf>
    <xf numFmtId="43" fontId="4" fillId="0" borderId="13" xfId="1" applyFont="1" applyBorder="1" applyAlignment="1">
      <alignment vertical="top"/>
    </xf>
    <xf numFmtId="43" fontId="4" fillId="0" borderId="14" xfId="1" applyFont="1" applyBorder="1" applyAlignment="1">
      <alignment vertical="top"/>
    </xf>
    <xf numFmtId="43" fontId="3" fillId="5" borderId="13" xfId="1" applyFont="1" applyFill="1" applyBorder="1" applyAlignment="1">
      <alignment vertical="top"/>
    </xf>
    <xf numFmtId="43" fontId="4" fillId="5" borderId="13" xfId="1" applyFont="1" applyFill="1" applyBorder="1" applyAlignment="1">
      <alignment vertical="top"/>
    </xf>
    <xf numFmtId="43" fontId="4" fillId="0" borderId="13" xfId="1" applyFont="1" applyFill="1" applyBorder="1" applyAlignment="1">
      <alignment vertical="top"/>
    </xf>
    <xf numFmtId="43" fontId="4" fillId="0" borderId="15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3" borderId="12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 wrapText="1"/>
    </xf>
    <xf numFmtId="0" fontId="3" fillId="3" borderId="13" xfId="1" applyNumberFormat="1" applyFont="1" applyFill="1" applyBorder="1" applyAlignment="1">
      <alignment vertical="top"/>
    </xf>
    <xf numFmtId="0" fontId="3" fillId="0" borderId="13" xfId="1" applyNumberFormat="1" applyFont="1" applyBorder="1" applyAlignment="1">
      <alignment vertical="top"/>
    </xf>
    <xf numFmtId="0" fontId="3" fillId="0" borderId="14" xfId="1" applyNumberFormat="1" applyFont="1" applyBorder="1" applyAlignment="1">
      <alignment vertical="top"/>
    </xf>
    <xf numFmtId="0" fontId="9" fillId="4" borderId="12" xfId="0" applyFont="1" applyFill="1" applyBorder="1" applyAlignment="1">
      <alignment vertical="top"/>
    </xf>
    <xf numFmtId="0" fontId="9" fillId="4" borderId="13" xfId="0" applyFont="1" applyFill="1" applyBorder="1" applyAlignment="1">
      <alignment vertical="top" wrapText="1"/>
    </xf>
    <xf numFmtId="0" fontId="9" fillId="4" borderId="13" xfId="1" applyNumberFormat="1" applyFont="1" applyFill="1" applyBorder="1" applyAlignment="1">
      <alignment vertical="top"/>
    </xf>
    <xf numFmtId="0" fontId="4" fillId="0" borderId="13" xfId="1" applyNumberFormat="1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3" fontId="11" fillId="0" borderId="13" xfId="1" applyFont="1" applyBorder="1" applyAlignment="1">
      <alignment vertical="top" shrinkToFit="1"/>
    </xf>
    <xf numFmtId="43" fontId="10" fillId="0" borderId="13" xfId="1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4" fillId="5" borderId="12" xfId="0" applyFont="1" applyFill="1" applyBorder="1" applyAlignment="1">
      <alignment vertical="top"/>
    </xf>
    <xf numFmtId="0" fontId="4" fillId="5" borderId="13" xfId="0" applyFont="1" applyFill="1" applyBorder="1" applyAlignment="1">
      <alignment vertical="top" wrapText="1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43" fontId="9" fillId="4" borderId="16" xfId="1" applyFont="1" applyFill="1" applyBorder="1" applyAlignment="1">
      <alignment vertical="top"/>
    </xf>
    <xf numFmtId="43" fontId="4" fillId="0" borderId="21" xfId="1" applyFont="1" applyBorder="1" applyAlignment="1">
      <alignment vertical="top"/>
    </xf>
    <xf numFmtId="2" fontId="5" fillId="0" borderId="5" xfId="0" applyNumberFormat="1" applyFont="1" applyBorder="1" applyAlignment="1">
      <alignment vertical="top"/>
    </xf>
    <xf numFmtId="14" fontId="5" fillId="0" borderId="5" xfId="0" applyNumberFormat="1" applyFont="1" applyBorder="1" applyAlignment="1">
      <alignment horizontal="right" vertical="top"/>
    </xf>
    <xf numFmtId="0" fontId="4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6" borderId="7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wrapText="1"/>
    </xf>
    <xf numFmtId="0" fontId="15" fillId="0" borderId="12" xfId="0" applyFont="1" applyBorder="1" applyAlignment="1">
      <alignment vertical="top"/>
    </xf>
    <xf numFmtId="0" fontId="15" fillId="0" borderId="22" xfId="0" applyFont="1" applyBorder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43" fontId="15" fillId="0" borderId="22" xfId="1" applyFont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199737</xdr:colOff>
      <xdr:row>1</xdr:row>
      <xdr:rowOff>42142</xdr:rowOff>
    </xdr:from>
    <xdr:to>
      <xdr:col>2</xdr:col>
      <xdr:colOff>8659</xdr:colOff>
      <xdr:row>4</xdr:row>
      <xdr:rowOff>8624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02735FE-2FE7-4ADD-A6E0-F3DC4D9F6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60" y="94097"/>
          <a:ext cx="588240" cy="399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CE47-93B8-4B14-AA41-0EE652A4C98F}">
  <sheetPr>
    <pageSetUpPr fitToPage="1"/>
  </sheetPr>
  <dimension ref="B1:N277"/>
  <sheetViews>
    <sheetView showGridLines="0" tabSelected="1" topLeftCell="A260" zoomScale="110" zoomScaleNormal="110" zoomScaleSheetLayoutView="120" workbookViewId="0">
      <selection activeCell="F2" sqref="F2:H2"/>
    </sheetView>
  </sheetViews>
  <sheetFormatPr defaultRowHeight="11.25" x14ac:dyDescent="0.25"/>
  <cols>
    <col min="1" max="1" width="1" style="13" customWidth="1"/>
    <col min="2" max="2" width="11.7109375" style="13" customWidth="1"/>
    <col min="3" max="3" width="63.42578125" style="44" customWidth="1"/>
    <col min="4" max="4" width="6.140625" style="44" customWidth="1"/>
    <col min="5" max="5" width="9.28515625" style="13" customWidth="1"/>
    <col min="6" max="6" width="10.5703125" style="13" customWidth="1"/>
    <col min="7" max="7" width="12.140625" style="13" customWidth="1"/>
    <col min="8" max="8" width="16.28515625" style="13" customWidth="1"/>
    <col min="9" max="9" width="12.140625" style="13" customWidth="1"/>
    <col min="10" max="10" width="13.140625" style="13" customWidth="1"/>
    <col min="11" max="11" width="0.85546875" style="13" customWidth="1"/>
    <col min="12" max="12" width="3.28515625" style="13" customWidth="1"/>
    <col min="13" max="13" width="11.28515625" style="13" customWidth="1"/>
    <col min="14" max="15" width="10" style="13" bestFit="1" customWidth="1"/>
    <col min="16" max="16" width="10" style="13" customWidth="1"/>
    <col min="17" max="17" width="10.85546875" style="13" bestFit="1" customWidth="1"/>
    <col min="18" max="22" width="9.140625" style="13"/>
    <col min="23" max="23" width="10.7109375" style="13" bestFit="1" customWidth="1"/>
    <col min="24" max="24" width="12.5703125" style="13" bestFit="1" customWidth="1"/>
    <col min="25" max="16384" width="9.140625" style="13"/>
  </cols>
  <sheetData>
    <row r="1" spans="2:14" ht="3.75" customHeight="1" x14ac:dyDescent="0.25">
      <c r="B1" s="45"/>
      <c r="C1" s="46"/>
      <c r="D1" s="46"/>
      <c r="E1" s="11"/>
      <c r="F1" s="11"/>
      <c r="G1" s="11"/>
      <c r="H1" s="11"/>
      <c r="I1" s="11"/>
      <c r="J1" s="12"/>
    </row>
    <row r="2" spans="2:14" ht="15" customHeight="1" x14ac:dyDescent="0.25">
      <c r="B2" s="15"/>
      <c r="C2" s="80" t="s">
        <v>0</v>
      </c>
      <c r="D2" s="71"/>
      <c r="F2" s="85" t="s">
        <v>418</v>
      </c>
      <c r="G2" s="85"/>
      <c r="H2" s="85"/>
      <c r="I2" s="72" t="s">
        <v>75</v>
      </c>
      <c r="J2" s="78" t="s">
        <v>286</v>
      </c>
      <c r="L2" s="14"/>
    </row>
    <row r="3" spans="2:14" ht="9.75" customHeight="1" x14ac:dyDescent="0.25">
      <c r="B3" s="15"/>
      <c r="C3" s="80"/>
      <c r="D3" s="71"/>
      <c r="E3" s="73" t="s">
        <v>1</v>
      </c>
      <c r="F3" s="82" t="s">
        <v>288</v>
      </c>
      <c r="G3" s="82"/>
      <c r="H3" s="82"/>
      <c r="I3" s="74" t="s">
        <v>76</v>
      </c>
      <c r="J3" s="77"/>
    </row>
    <row r="4" spans="2:14" ht="9.75" customHeight="1" x14ac:dyDescent="0.25">
      <c r="B4" s="15"/>
      <c r="C4" s="80"/>
      <c r="D4" s="71"/>
      <c r="E4" s="73" t="s">
        <v>2</v>
      </c>
      <c r="F4" s="83" t="s">
        <v>289</v>
      </c>
      <c r="G4" s="83"/>
      <c r="H4" s="83"/>
      <c r="I4" s="74" t="s">
        <v>77</v>
      </c>
      <c r="J4" s="77"/>
      <c r="L4" s="16"/>
    </row>
    <row r="5" spans="2:14" ht="9.75" customHeight="1" x14ac:dyDescent="0.25">
      <c r="B5" s="17"/>
      <c r="C5" s="81"/>
      <c r="D5" s="18"/>
      <c r="E5" s="19" t="s">
        <v>3</v>
      </c>
      <c r="F5" s="84" t="s">
        <v>287</v>
      </c>
      <c r="G5" s="84"/>
      <c r="H5" s="84"/>
      <c r="I5" s="20"/>
      <c r="J5" s="21"/>
      <c r="L5" s="22"/>
    </row>
    <row r="6" spans="2:14" s="22" customFormat="1" x14ac:dyDescent="0.25">
      <c r="B6" s="23" t="s">
        <v>4</v>
      </c>
      <c r="C6" s="24" t="s">
        <v>5</v>
      </c>
      <c r="D6" s="56" t="s">
        <v>6</v>
      </c>
      <c r="E6" s="54" t="s">
        <v>7</v>
      </c>
      <c r="F6" s="54" t="s">
        <v>8</v>
      </c>
      <c r="G6" s="54" t="s">
        <v>9</v>
      </c>
      <c r="H6" s="54" t="s">
        <v>8</v>
      </c>
      <c r="I6" s="54" t="s">
        <v>9</v>
      </c>
      <c r="J6" s="55" t="s">
        <v>10</v>
      </c>
    </row>
    <row r="7" spans="2:14" s="22" customFormat="1" x14ac:dyDescent="0.25">
      <c r="B7" s="66"/>
      <c r="C7" s="67"/>
      <c r="D7" s="68"/>
      <c r="E7" s="68"/>
      <c r="F7" s="69" t="s">
        <v>11</v>
      </c>
      <c r="G7" s="69" t="s">
        <v>12</v>
      </c>
      <c r="H7" s="69" t="s">
        <v>13</v>
      </c>
      <c r="I7" s="69" t="s">
        <v>14</v>
      </c>
      <c r="J7" s="70" t="s">
        <v>15</v>
      </c>
    </row>
    <row r="8" spans="2:14" s="22" customFormat="1" x14ac:dyDescent="0.25">
      <c r="B8" s="62"/>
      <c r="C8" s="63"/>
      <c r="D8" s="63"/>
      <c r="E8" s="64"/>
      <c r="F8" s="64"/>
      <c r="G8" s="64"/>
      <c r="H8" s="64"/>
      <c r="I8" s="64"/>
      <c r="J8" s="65"/>
    </row>
    <row r="9" spans="2:14" s="22" customFormat="1" x14ac:dyDescent="0.25">
      <c r="B9" s="27"/>
      <c r="C9" s="28" t="s">
        <v>15</v>
      </c>
      <c r="D9" s="28"/>
      <c r="E9" s="29"/>
      <c r="F9" s="1"/>
      <c r="G9" s="1">
        <f>SUM(G11,G70,G264)</f>
        <v>0</v>
      </c>
      <c r="H9" s="1"/>
      <c r="I9" s="1">
        <f t="shared" ref="I9:J9" si="0">SUM(I11,I70,I264)</f>
        <v>0</v>
      </c>
      <c r="J9" s="1">
        <f t="shared" si="0"/>
        <v>0</v>
      </c>
    </row>
    <row r="10" spans="2:14" s="22" customFormat="1" x14ac:dyDescent="0.25">
      <c r="B10" s="25"/>
      <c r="C10" s="26"/>
      <c r="D10" s="26"/>
      <c r="E10" s="30"/>
      <c r="F10" s="2"/>
      <c r="G10" s="2"/>
      <c r="H10" s="2"/>
      <c r="I10" s="2"/>
      <c r="J10" s="3"/>
    </row>
    <row r="11" spans="2:14" s="22" customFormat="1" ht="13.5" customHeight="1" x14ac:dyDescent="0.25">
      <c r="B11" s="32" t="s">
        <v>16</v>
      </c>
      <c r="C11" s="33" t="s">
        <v>17</v>
      </c>
      <c r="D11" s="33"/>
      <c r="E11" s="34"/>
      <c r="F11" s="4"/>
      <c r="G11" s="4">
        <f>SUM(G14:G67)</f>
        <v>0</v>
      </c>
      <c r="H11" s="4"/>
      <c r="I11" s="4">
        <f t="shared" ref="I11:J11" si="1">SUM(I14:I67)</f>
        <v>0</v>
      </c>
      <c r="J11" s="75">
        <f t="shared" si="1"/>
        <v>0</v>
      </c>
      <c r="N11" s="13"/>
    </row>
    <row r="12" spans="2:14" s="22" customFormat="1" x14ac:dyDescent="0.25">
      <c r="B12" s="25"/>
      <c r="C12" s="26"/>
      <c r="D12" s="26"/>
      <c r="E12" s="30"/>
      <c r="F12" s="5"/>
      <c r="G12" s="2"/>
      <c r="H12" s="5"/>
      <c r="I12" s="2"/>
      <c r="J12" s="3"/>
    </row>
    <row r="13" spans="2:14" s="22" customFormat="1" ht="22.5" x14ac:dyDescent="0.25">
      <c r="B13" s="36" t="s">
        <v>18</v>
      </c>
      <c r="C13" s="39" t="s">
        <v>80</v>
      </c>
      <c r="D13" s="37"/>
      <c r="E13" s="37"/>
      <c r="F13" s="35"/>
      <c r="G13" s="30"/>
      <c r="H13" s="35"/>
      <c r="I13" s="30"/>
      <c r="J13" s="31"/>
    </row>
    <row r="14" spans="2:14" s="22" customFormat="1" x14ac:dyDescent="0.25">
      <c r="B14" s="38"/>
      <c r="C14" s="39" t="s">
        <v>22</v>
      </c>
      <c r="D14" s="49" t="s">
        <v>23</v>
      </c>
      <c r="E14" s="47">
        <v>150</v>
      </c>
      <c r="F14" s="5"/>
      <c r="G14" s="5">
        <f>F14*E14</f>
        <v>0</v>
      </c>
      <c r="H14" s="5"/>
      <c r="I14" s="5">
        <f>H14*E14</f>
        <v>0</v>
      </c>
      <c r="J14" s="6">
        <f>I14+G14</f>
        <v>0</v>
      </c>
    </row>
    <row r="15" spans="2:14" s="22" customFormat="1" x14ac:dyDescent="0.25">
      <c r="B15" s="38"/>
      <c r="C15" s="39"/>
      <c r="D15" s="49"/>
      <c r="E15" s="47"/>
      <c r="F15" s="5"/>
      <c r="G15" s="5">
        <f t="shared" ref="G15:G67" si="2">F15*E15</f>
        <v>0</v>
      </c>
      <c r="H15" s="5"/>
      <c r="I15" s="5">
        <f t="shared" ref="I15:I67" si="3">H15*E15</f>
        <v>0</v>
      </c>
      <c r="J15" s="6">
        <f t="shared" ref="J15:J67" si="4">I15+G15</f>
        <v>0</v>
      </c>
    </row>
    <row r="16" spans="2:14" s="22" customFormat="1" ht="22.5" x14ac:dyDescent="0.25">
      <c r="B16" s="36" t="s">
        <v>21</v>
      </c>
      <c r="C16" s="39" t="s">
        <v>79</v>
      </c>
      <c r="D16" s="51"/>
      <c r="E16" s="48"/>
      <c r="F16" s="5"/>
      <c r="G16" s="5">
        <f t="shared" si="2"/>
        <v>0</v>
      </c>
      <c r="H16" s="5"/>
      <c r="I16" s="5">
        <f t="shared" si="3"/>
        <v>0</v>
      </c>
      <c r="J16" s="6">
        <f t="shared" si="4"/>
        <v>0</v>
      </c>
    </row>
    <row r="17" spans="2:10" s="22" customFormat="1" x14ac:dyDescent="0.25">
      <c r="B17" s="38"/>
      <c r="C17" s="39" t="s">
        <v>22</v>
      </c>
      <c r="D17" s="49" t="s">
        <v>23</v>
      </c>
      <c r="E17" s="47">
        <v>10</v>
      </c>
      <c r="F17" s="5"/>
      <c r="G17" s="5">
        <f t="shared" si="2"/>
        <v>0</v>
      </c>
      <c r="H17" s="5"/>
      <c r="I17" s="5">
        <f t="shared" si="3"/>
        <v>0</v>
      </c>
      <c r="J17" s="6">
        <f t="shared" si="4"/>
        <v>0</v>
      </c>
    </row>
    <row r="18" spans="2:10" s="22" customFormat="1" x14ac:dyDescent="0.25">
      <c r="B18" s="38"/>
      <c r="C18" s="39" t="s">
        <v>24</v>
      </c>
      <c r="D18" s="49" t="s">
        <v>23</v>
      </c>
      <c r="E18" s="47">
        <v>13</v>
      </c>
      <c r="F18" s="5"/>
      <c r="G18" s="5">
        <f t="shared" si="2"/>
        <v>0</v>
      </c>
      <c r="H18" s="5"/>
      <c r="I18" s="5">
        <f t="shared" si="3"/>
        <v>0</v>
      </c>
      <c r="J18" s="6">
        <f t="shared" si="4"/>
        <v>0</v>
      </c>
    </row>
    <row r="19" spans="2:10" s="22" customFormat="1" x14ac:dyDescent="0.25">
      <c r="B19" s="38"/>
      <c r="C19" s="39" t="s">
        <v>19</v>
      </c>
      <c r="D19" s="49" t="s">
        <v>23</v>
      </c>
      <c r="E19" s="47">
        <v>52</v>
      </c>
      <c r="F19" s="5"/>
      <c r="G19" s="5">
        <f t="shared" si="2"/>
        <v>0</v>
      </c>
      <c r="H19" s="5"/>
      <c r="I19" s="5">
        <f t="shared" si="3"/>
        <v>0</v>
      </c>
      <c r="J19" s="6">
        <f t="shared" si="4"/>
        <v>0</v>
      </c>
    </row>
    <row r="20" spans="2:10" s="22" customFormat="1" x14ac:dyDescent="0.25">
      <c r="B20" s="38"/>
      <c r="C20" s="39"/>
      <c r="D20" s="49"/>
      <c r="E20" s="47"/>
      <c r="F20" s="5"/>
      <c r="G20" s="5">
        <f t="shared" si="2"/>
        <v>0</v>
      </c>
      <c r="H20" s="5"/>
      <c r="I20" s="5">
        <f t="shared" si="3"/>
        <v>0</v>
      </c>
      <c r="J20" s="6">
        <f t="shared" si="4"/>
        <v>0</v>
      </c>
    </row>
    <row r="21" spans="2:10" s="22" customFormat="1" ht="22.5" x14ac:dyDescent="0.25">
      <c r="B21" s="59" t="s">
        <v>25</v>
      </c>
      <c r="C21" s="39" t="s">
        <v>78</v>
      </c>
      <c r="D21" s="49"/>
      <c r="E21" s="47"/>
      <c r="F21" s="5"/>
      <c r="G21" s="5">
        <f t="shared" si="2"/>
        <v>0</v>
      </c>
      <c r="H21" s="5"/>
      <c r="I21" s="5">
        <f t="shared" si="3"/>
        <v>0</v>
      </c>
      <c r="J21" s="6">
        <f t="shared" si="4"/>
        <v>0</v>
      </c>
    </row>
    <row r="22" spans="2:10" s="22" customFormat="1" x14ac:dyDescent="0.25">
      <c r="B22" s="38"/>
      <c r="C22" s="39" t="s">
        <v>22</v>
      </c>
      <c r="D22" s="49" t="s">
        <v>36</v>
      </c>
      <c r="E22" s="47">
        <v>6</v>
      </c>
      <c r="F22" s="5"/>
      <c r="G22" s="5">
        <f t="shared" si="2"/>
        <v>0</v>
      </c>
      <c r="H22" s="5"/>
      <c r="I22" s="5">
        <f t="shared" si="3"/>
        <v>0</v>
      </c>
      <c r="J22" s="6">
        <f t="shared" si="4"/>
        <v>0</v>
      </c>
    </row>
    <row r="23" spans="2:10" s="22" customFormat="1" x14ac:dyDescent="0.25">
      <c r="B23" s="38"/>
      <c r="C23" s="39" t="s">
        <v>24</v>
      </c>
      <c r="D23" s="49" t="s">
        <v>36</v>
      </c>
      <c r="E23" s="5">
        <v>8</v>
      </c>
      <c r="F23" s="5"/>
      <c r="G23" s="5">
        <f t="shared" si="2"/>
        <v>0</v>
      </c>
      <c r="H23" s="5"/>
      <c r="I23" s="5">
        <f t="shared" si="3"/>
        <v>0</v>
      </c>
      <c r="J23" s="6">
        <f t="shared" si="4"/>
        <v>0</v>
      </c>
    </row>
    <row r="24" spans="2:10" s="22" customFormat="1" x14ac:dyDescent="0.25">
      <c r="B24" s="58"/>
      <c r="C24" s="39" t="s">
        <v>19</v>
      </c>
      <c r="D24" s="51" t="s">
        <v>36</v>
      </c>
      <c r="E24" s="5">
        <v>29</v>
      </c>
      <c r="F24" s="5"/>
      <c r="G24" s="5">
        <f t="shared" si="2"/>
        <v>0</v>
      </c>
      <c r="H24" s="5"/>
      <c r="I24" s="5">
        <f t="shared" si="3"/>
        <v>0</v>
      </c>
      <c r="J24" s="6">
        <f t="shared" si="4"/>
        <v>0</v>
      </c>
    </row>
    <row r="25" spans="2:10" s="22" customFormat="1" x14ac:dyDescent="0.25">
      <c r="B25" s="38"/>
      <c r="C25" s="39"/>
      <c r="D25" s="49"/>
      <c r="E25" s="5"/>
      <c r="F25" s="5"/>
      <c r="G25" s="5">
        <f t="shared" si="2"/>
        <v>0</v>
      </c>
      <c r="H25" s="5"/>
      <c r="I25" s="5">
        <f t="shared" si="3"/>
        <v>0</v>
      </c>
      <c r="J25" s="6">
        <f t="shared" si="4"/>
        <v>0</v>
      </c>
    </row>
    <row r="26" spans="2:10" s="22" customFormat="1" x14ac:dyDescent="0.25">
      <c r="B26" s="59" t="s">
        <v>34</v>
      </c>
      <c r="C26" s="39" t="s">
        <v>81</v>
      </c>
      <c r="D26" s="49"/>
      <c r="E26" s="5"/>
      <c r="F26" s="5"/>
      <c r="G26" s="5">
        <f t="shared" si="2"/>
        <v>0</v>
      </c>
      <c r="H26" s="5"/>
      <c r="I26" s="5">
        <f t="shared" si="3"/>
        <v>0</v>
      </c>
      <c r="J26" s="6">
        <f t="shared" si="4"/>
        <v>0</v>
      </c>
    </row>
    <row r="27" spans="2:10" s="22" customFormat="1" x14ac:dyDescent="0.25">
      <c r="B27" s="38"/>
      <c r="C27" s="39" t="s">
        <v>22</v>
      </c>
      <c r="D27" s="49" t="s">
        <v>36</v>
      </c>
      <c r="E27" s="5">
        <v>240</v>
      </c>
      <c r="F27" s="5"/>
      <c r="G27" s="5">
        <f t="shared" si="2"/>
        <v>0</v>
      </c>
      <c r="H27" s="5"/>
      <c r="I27" s="5">
        <f t="shared" si="3"/>
        <v>0</v>
      </c>
      <c r="J27" s="6">
        <f t="shared" si="4"/>
        <v>0</v>
      </c>
    </row>
    <row r="28" spans="2:10" s="22" customFormat="1" x14ac:dyDescent="0.25">
      <c r="B28" s="38"/>
      <c r="C28" s="39" t="s">
        <v>24</v>
      </c>
      <c r="D28" s="49" t="s">
        <v>36</v>
      </c>
      <c r="E28" s="5">
        <v>20</v>
      </c>
      <c r="F28" s="5"/>
      <c r="G28" s="5">
        <f t="shared" si="2"/>
        <v>0</v>
      </c>
      <c r="H28" s="5"/>
      <c r="I28" s="5">
        <f t="shared" si="3"/>
        <v>0</v>
      </c>
      <c r="J28" s="6">
        <f t="shared" si="4"/>
        <v>0</v>
      </c>
    </row>
    <row r="29" spans="2:10" s="22" customFormat="1" x14ac:dyDescent="0.25">
      <c r="B29" s="38"/>
      <c r="C29" s="39" t="s">
        <v>19</v>
      </c>
      <c r="D29" s="49" t="s">
        <v>36</v>
      </c>
      <c r="E29" s="5">
        <v>78</v>
      </c>
      <c r="F29" s="5"/>
      <c r="G29" s="5">
        <f t="shared" si="2"/>
        <v>0</v>
      </c>
      <c r="H29" s="5"/>
      <c r="I29" s="5">
        <f t="shared" si="3"/>
        <v>0</v>
      </c>
      <c r="J29" s="6">
        <f t="shared" si="4"/>
        <v>0</v>
      </c>
    </row>
    <row r="30" spans="2:10" s="22" customFormat="1" x14ac:dyDescent="0.25">
      <c r="B30" s="38"/>
      <c r="C30" s="39"/>
      <c r="D30" s="49"/>
      <c r="E30" s="5"/>
      <c r="F30" s="5"/>
      <c r="G30" s="5">
        <f t="shared" si="2"/>
        <v>0</v>
      </c>
      <c r="H30" s="5"/>
      <c r="I30" s="5">
        <f t="shared" si="3"/>
        <v>0</v>
      </c>
      <c r="J30" s="6">
        <f t="shared" si="4"/>
        <v>0</v>
      </c>
    </row>
    <row r="31" spans="2:10" s="22" customFormat="1" ht="22.5" x14ac:dyDescent="0.25">
      <c r="B31" s="59" t="s">
        <v>35</v>
      </c>
      <c r="C31" s="39" t="s">
        <v>83</v>
      </c>
      <c r="D31" s="49"/>
      <c r="E31" s="5"/>
      <c r="F31" s="5"/>
      <c r="G31" s="5">
        <f t="shared" si="2"/>
        <v>0</v>
      </c>
      <c r="H31" s="5"/>
      <c r="I31" s="5">
        <f t="shared" si="3"/>
        <v>0</v>
      </c>
      <c r="J31" s="6">
        <f t="shared" si="4"/>
        <v>0</v>
      </c>
    </row>
    <row r="32" spans="2:10" s="22" customFormat="1" x14ac:dyDescent="0.25">
      <c r="B32" s="38"/>
      <c r="C32" s="39" t="s">
        <v>26</v>
      </c>
      <c r="D32" s="49" t="s">
        <v>20</v>
      </c>
      <c r="E32" s="5">
        <v>600</v>
      </c>
      <c r="F32" s="5"/>
      <c r="G32" s="5">
        <f t="shared" si="2"/>
        <v>0</v>
      </c>
      <c r="H32" s="5"/>
      <c r="I32" s="5">
        <f t="shared" si="3"/>
        <v>0</v>
      </c>
      <c r="J32" s="6">
        <f t="shared" si="4"/>
        <v>0</v>
      </c>
    </row>
    <row r="33" spans="2:10" s="22" customFormat="1" x14ac:dyDescent="0.25">
      <c r="B33" s="38"/>
      <c r="C33" s="39" t="s">
        <v>82</v>
      </c>
      <c r="D33" s="49" t="s">
        <v>20</v>
      </c>
      <c r="E33" s="5">
        <v>600</v>
      </c>
      <c r="F33" s="5"/>
      <c r="G33" s="5">
        <f t="shared" si="2"/>
        <v>0</v>
      </c>
      <c r="H33" s="5"/>
      <c r="I33" s="5">
        <f t="shared" si="3"/>
        <v>0</v>
      </c>
      <c r="J33" s="6">
        <f t="shared" si="4"/>
        <v>0</v>
      </c>
    </row>
    <row r="34" spans="2:10" s="22" customFormat="1" x14ac:dyDescent="0.25">
      <c r="B34" s="38"/>
      <c r="C34" s="39" t="s">
        <v>27</v>
      </c>
      <c r="D34" s="49" t="s">
        <v>20</v>
      </c>
      <c r="E34" s="5">
        <v>550</v>
      </c>
      <c r="F34" s="5"/>
      <c r="G34" s="5">
        <f t="shared" si="2"/>
        <v>0</v>
      </c>
      <c r="H34" s="5"/>
      <c r="I34" s="5">
        <f t="shared" si="3"/>
        <v>0</v>
      </c>
      <c r="J34" s="6">
        <f t="shared" si="4"/>
        <v>0</v>
      </c>
    </row>
    <row r="35" spans="2:10" s="22" customFormat="1" x14ac:dyDescent="0.25">
      <c r="B35" s="38"/>
      <c r="C35" s="39"/>
      <c r="D35" s="49"/>
      <c r="E35" s="5"/>
      <c r="F35" s="5"/>
      <c r="G35" s="5">
        <f t="shared" si="2"/>
        <v>0</v>
      </c>
      <c r="H35" s="5"/>
      <c r="I35" s="5">
        <f t="shared" si="3"/>
        <v>0</v>
      </c>
      <c r="J35" s="6">
        <f t="shared" si="4"/>
        <v>0</v>
      </c>
    </row>
    <row r="36" spans="2:10" s="22" customFormat="1" x14ac:dyDescent="0.25">
      <c r="B36" s="59" t="s">
        <v>37</v>
      </c>
      <c r="C36" s="39" t="s">
        <v>88</v>
      </c>
      <c r="D36" s="49"/>
      <c r="E36" s="5"/>
      <c r="F36" s="5"/>
      <c r="G36" s="5">
        <f t="shared" si="2"/>
        <v>0</v>
      </c>
      <c r="H36" s="5"/>
      <c r="I36" s="5">
        <f t="shared" si="3"/>
        <v>0</v>
      </c>
      <c r="J36" s="6">
        <f t="shared" si="4"/>
        <v>0</v>
      </c>
    </row>
    <row r="37" spans="2:10" s="22" customFormat="1" x14ac:dyDescent="0.25">
      <c r="B37" s="38"/>
      <c r="C37" s="39" t="s">
        <v>84</v>
      </c>
      <c r="D37" s="49" t="s">
        <v>20</v>
      </c>
      <c r="E37" s="5">
        <v>20</v>
      </c>
      <c r="F37" s="5"/>
      <c r="G37" s="5">
        <f t="shared" si="2"/>
        <v>0</v>
      </c>
      <c r="H37" s="5"/>
      <c r="I37" s="5">
        <f t="shared" si="3"/>
        <v>0</v>
      </c>
      <c r="J37" s="6">
        <f t="shared" si="4"/>
        <v>0</v>
      </c>
    </row>
    <row r="38" spans="2:10" s="22" customFormat="1" x14ac:dyDescent="0.25">
      <c r="B38" s="38"/>
      <c r="C38" s="39" t="s">
        <v>85</v>
      </c>
      <c r="D38" s="49" t="s">
        <v>20</v>
      </c>
      <c r="E38" s="5">
        <v>20</v>
      </c>
      <c r="F38" s="5"/>
      <c r="G38" s="5">
        <f t="shared" si="2"/>
        <v>0</v>
      </c>
      <c r="H38" s="5"/>
      <c r="I38" s="5">
        <f t="shared" si="3"/>
        <v>0</v>
      </c>
      <c r="J38" s="6">
        <f t="shared" si="4"/>
        <v>0</v>
      </c>
    </row>
    <row r="39" spans="2:10" s="22" customFormat="1" x14ac:dyDescent="0.25">
      <c r="B39" s="38"/>
      <c r="C39" s="39" t="s">
        <v>86</v>
      </c>
      <c r="D39" s="49" t="s">
        <v>20</v>
      </c>
      <c r="E39" s="5">
        <v>20</v>
      </c>
      <c r="F39" s="5"/>
      <c r="G39" s="5">
        <f t="shared" si="2"/>
        <v>0</v>
      </c>
      <c r="H39" s="5"/>
      <c r="I39" s="5">
        <f t="shared" si="3"/>
        <v>0</v>
      </c>
      <c r="J39" s="6">
        <f t="shared" si="4"/>
        <v>0</v>
      </c>
    </row>
    <row r="40" spans="2:10" s="22" customFormat="1" x14ac:dyDescent="0.25">
      <c r="B40" s="38"/>
      <c r="C40" s="39" t="s">
        <v>28</v>
      </c>
      <c r="D40" s="49" t="s">
        <v>20</v>
      </c>
      <c r="E40" s="5">
        <v>100</v>
      </c>
      <c r="F40" s="5"/>
      <c r="G40" s="5">
        <f t="shared" si="2"/>
        <v>0</v>
      </c>
      <c r="H40" s="5"/>
      <c r="I40" s="5">
        <f t="shared" si="3"/>
        <v>0</v>
      </c>
      <c r="J40" s="6">
        <f t="shared" si="4"/>
        <v>0</v>
      </c>
    </row>
    <row r="41" spans="2:10" s="22" customFormat="1" x14ac:dyDescent="0.25">
      <c r="B41" s="38"/>
      <c r="C41" s="39" t="s">
        <v>29</v>
      </c>
      <c r="D41" s="49" t="s">
        <v>20</v>
      </c>
      <c r="E41" s="5">
        <v>33</v>
      </c>
      <c r="F41" s="5"/>
      <c r="G41" s="5">
        <f t="shared" si="2"/>
        <v>0</v>
      </c>
      <c r="H41" s="5"/>
      <c r="I41" s="5">
        <f t="shared" si="3"/>
        <v>0</v>
      </c>
      <c r="J41" s="6">
        <f t="shared" si="4"/>
        <v>0</v>
      </c>
    </row>
    <row r="42" spans="2:10" s="22" customFormat="1" x14ac:dyDescent="0.25">
      <c r="B42" s="38"/>
      <c r="C42" s="39" t="s">
        <v>30</v>
      </c>
      <c r="D42" s="49" t="s">
        <v>20</v>
      </c>
      <c r="E42" s="5">
        <v>144</v>
      </c>
      <c r="F42" s="5"/>
      <c r="G42" s="5">
        <f t="shared" si="2"/>
        <v>0</v>
      </c>
      <c r="H42" s="5"/>
      <c r="I42" s="5">
        <f t="shared" si="3"/>
        <v>0</v>
      </c>
      <c r="J42" s="6">
        <f t="shared" si="4"/>
        <v>0</v>
      </c>
    </row>
    <row r="43" spans="2:10" s="22" customFormat="1" x14ac:dyDescent="0.25">
      <c r="B43" s="38"/>
      <c r="C43" s="39" t="s">
        <v>87</v>
      </c>
      <c r="D43" s="49" t="s">
        <v>20</v>
      </c>
      <c r="E43" s="5">
        <v>12</v>
      </c>
      <c r="F43" s="5"/>
      <c r="G43" s="5">
        <f t="shared" si="2"/>
        <v>0</v>
      </c>
      <c r="H43" s="5"/>
      <c r="I43" s="5">
        <f t="shared" si="3"/>
        <v>0</v>
      </c>
      <c r="J43" s="6">
        <f t="shared" si="4"/>
        <v>0</v>
      </c>
    </row>
    <row r="44" spans="2:10" s="22" customFormat="1" x14ac:dyDescent="0.25">
      <c r="B44" s="38"/>
      <c r="C44" s="39" t="s">
        <v>31</v>
      </c>
      <c r="D44" s="49" t="s">
        <v>20</v>
      </c>
      <c r="E44" s="5">
        <v>56</v>
      </c>
      <c r="F44" s="5"/>
      <c r="G44" s="5">
        <f t="shared" si="2"/>
        <v>0</v>
      </c>
      <c r="H44" s="5"/>
      <c r="I44" s="5">
        <f t="shared" si="3"/>
        <v>0</v>
      </c>
      <c r="J44" s="6">
        <f t="shared" si="4"/>
        <v>0</v>
      </c>
    </row>
    <row r="45" spans="2:10" s="22" customFormat="1" x14ac:dyDescent="0.25">
      <c r="B45" s="38"/>
      <c r="C45" s="39" t="s">
        <v>32</v>
      </c>
      <c r="D45" s="49" t="s">
        <v>20</v>
      </c>
      <c r="E45" s="5">
        <v>285</v>
      </c>
      <c r="F45" s="5"/>
      <c r="G45" s="5">
        <f t="shared" si="2"/>
        <v>0</v>
      </c>
      <c r="H45" s="5"/>
      <c r="I45" s="5">
        <f t="shared" si="3"/>
        <v>0</v>
      </c>
      <c r="J45" s="6">
        <f t="shared" si="4"/>
        <v>0</v>
      </c>
    </row>
    <row r="46" spans="2:10" s="22" customFormat="1" x14ac:dyDescent="0.25">
      <c r="B46" s="38"/>
      <c r="C46" s="39" t="s">
        <v>33</v>
      </c>
      <c r="D46" s="49" t="s">
        <v>20</v>
      </c>
      <c r="E46" s="5">
        <v>95</v>
      </c>
      <c r="F46" s="5"/>
      <c r="G46" s="5">
        <f t="shared" si="2"/>
        <v>0</v>
      </c>
      <c r="H46" s="5"/>
      <c r="I46" s="5">
        <f t="shared" si="3"/>
        <v>0</v>
      </c>
      <c r="J46" s="6">
        <f t="shared" si="4"/>
        <v>0</v>
      </c>
    </row>
    <row r="47" spans="2:10" s="22" customFormat="1" x14ac:dyDescent="0.25">
      <c r="B47" s="38"/>
      <c r="C47" s="39"/>
      <c r="D47" s="49"/>
      <c r="E47" s="5"/>
      <c r="F47" s="5"/>
      <c r="G47" s="5">
        <f t="shared" si="2"/>
        <v>0</v>
      </c>
      <c r="H47" s="5"/>
      <c r="I47" s="5">
        <f t="shared" si="3"/>
        <v>0</v>
      </c>
      <c r="J47" s="6">
        <f t="shared" si="4"/>
        <v>0</v>
      </c>
    </row>
    <row r="48" spans="2:10" s="22" customFormat="1" x14ac:dyDescent="0.25">
      <c r="B48" s="59" t="s">
        <v>38</v>
      </c>
      <c r="C48" s="39" t="s">
        <v>92</v>
      </c>
      <c r="D48" s="49"/>
      <c r="E48" s="5"/>
      <c r="F48" s="5"/>
      <c r="G48" s="5">
        <f t="shared" si="2"/>
        <v>0</v>
      </c>
      <c r="H48" s="5"/>
      <c r="I48" s="5">
        <f t="shared" si="3"/>
        <v>0</v>
      </c>
      <c r="J48" s="6">
        <f t="shared" si="4"/>
        <v>0</v>
      </c>
    </row>
    <row r="49" spans="2:10" s="22" customFormat="1" x14ac:dyDescent="0.25">
      <c r="B49" s="36"/>
      <c r="C49" s="39" t="s">
        <v>89</v>
      </c>
      <c r="D49" s="51" t="s">
        <v>36</v>
      </c>
      <c r="E49" s="5">
        <v>1</v>
      </c>
      <c r="F49" s="5"/>
      <c r="G49" s="5">
        <f t="shared" si="2"/>
        <v>0</v>
      </c>
      <c r="H49" s="5"/>
      <c r="I49" s="5">
        <f t="shared" si="3"/>
        <v>0</v>
      </c>
      <c r="J49" s="6">
        <f t="shared" si="4"/>
        <v>0</v>
      </c>
    </row>
    <row r="50" spans="2:10" s="22" customFormat="1" x14ac:dyDescent="0.25">
      <c r="B50" s="38"/>
      <c r="C50" s="39" t="s">
        <v>90</v>
      </c>
      <c r="D50" s="49" t="s">
        <v>36</v>
      </c>
      <c r="E50" s="5">
        <v>1</v>
      </c>
      <c r="F50" s="5"/>
      <c r="G50" s="5">
        <f t="shared" si="2"/>
        <v>0</v>
      </c>
      <c r="H50" s="5"/>
      <c r="I50" s="5">
        <f t="shared" si="3"/>
        <v>0</v>
      </c>
      <c r="J50" s="6">
        <f t="shared" si="4"/>
        <v>0</v>
      </c>
    </row>
    <row r="51" spans="2:10" s="22" customFormat="1" x14ac:dyDescent="0.25">
      <c r="B51" s="38"/>
      <c r="C51" s="39" t="s">
        <v>91</v>
      </c>
      <c r="D51" s="49" t="s">
        <v>36</v>
      </c>
      <c r="E51" s="5">
        <v>2</v>
      </c>
      <c r="F51" s="5"/>
      <c r="G51" s="5">
        <f t="shared" si="2"/>
        <v>0</v>
      </c>
      <c r="H51" s="5"/>
      <c r="I51" s="5">
        <f t="shared" si="3"/>
        <v>0</v>
      </c>
      <c r="J51" s="6">
        <f t="shared" si="4"/>
        <v>0</v>
      </c>
    </row>
    <row r="52" spans="2:10" s="22" customFormat="1" x14ac:dyDescent="0.25">
      <c r="B52" s="36"/>
      <c r="C52" s="26"/>
      <c r="D52" s="51"/>
      <c r="E52" s="5"/>
      <c r="F52" s="5"/>
      <c r="G52" s="5">
        <f t="shared" si="2"/>
        <v>0</v>
      </c>
      <c r="H52" s="5"/>
      <c r="I52" s="5">
        <f t="shared" si="3"/>
        <v>0</v>
      </c>
      <c r="J52" s="6">
        <f t="shared" si="4"/>
        <v>0</v>
      </c>
    </row>
    <row r="53" spans="2:10" s="22" customFormat="1" x14ac:dyDescent="0.25">
      <c r="B53" s="59" t="s">
        <v>93</v>
      </c>
      <c r="C53" s="39" t="s">
        <v>97</v>
      </c>
      <c r="D53" s="49"/>
      <c r="E53" s="5"/>
      <c r="F53" s="5"/>
      <c r="G53" s="5">
        <f t="shared" si="2"/>
        <v>0</v>
      </c>
      <c r="H53" s="5"/>
      <c r="I53" s="5">
        <f t="shared" si="3"/>
        <v>0</v>
      </c>
      <c r="J53" s="6">
        <f t="shared" si="4"/>
        <v>0</v>
      </c>
    </row>
    <row r="54" spans="2:10" s="22" customFormat="1" x14ac:dyDescent="0.25">
      <c r="B54" s="38"/>
      <c r="C54" s="39" t="s">
        <v>94</v>
      </c>
      <c r="D54" s="49" t="s">
        <v>95</v>
      </c>
      <c r="E54" s="5">
        <v>4</v>
      </c>
      <c r="F54" s="5"/>
      <c r="G54" s="5">
        <f t="shared" si="2"/>
        <v>0</v>
      </c>
      <c r="H54" s="5"/>
      <c r="I54" s="5">
        <f t="shared" si="3"/>
        <v>0</v>
      </c>
      <c r="J54" s="6">
        <f t="shared" si="4"/>
        <v>0</v>
      </c>
    </row>
    <row r="55" spans="2:10" s="22" customFormat="1" x14ac:dyDescent="0.25">
      <c r="B55" s="38"/>
      <c r="C55" s="39"/>
      <c r="D55" s="49"/>
      <c r="E55" s="5"/>
      <c r="F55" s="5"/>
      <c r="G55" s="5">
        <f t="shared" si="2"/>
        <v>0</v>
      </c>
      <c r="H55" s="5"/>
      <c r="I55" s="5">
        <f t="shared" si="3"/>
        <v>0</v>
      </c>
      <c r="J55" s="6">
        <f t="shared" si="4"/>
        <v>0</v>
      </c>
    </row>
    <row r="56" spans="2:10" s="22" customFormat="1" x14ac:dyDescent="0.25">
      <c r="B56" s="59" t="s">
        <v>96</v>
      </c>
      <c r="C56" s="39" t="s">
        <v>98</v>
      </c>
      <c r="D56" s="49"/>
      <c r="E56" s="5"/>
      <c r="F56" s="5"/>
      <c r="G56" s="5">
        <f t="shared" si="2"/>
        <v>0</v>
      </c>
      <c r="H56" s="5"/>
      <c r="I56" s="5">
        <f t="shared" si="3"/>
        <v>0</v>
      </c>
      <c r="J56" s="6">
        <f t="shared" si="4"/>
        <v>0</v>
      </c>
    </row>
    <row r="57" spans="2:10" s="22" customFormat="1" x14ac:dyDescent="0.25">
      <c r="B57" s="36"/>
      <c r="C57" s="39" t="s">
        <v>22</v>
      </c>
      <c r="D57" s="51" t="s">
        <v>36</v>
      </c>
      <c r="E57" s="5">
        <v>86</v>
      </c>
      <c r="F57" s="5"/>
      <c r="G57" s="5">
        <f t="shared" si="2"/>
        <v>0</v>
      </c>
      <c r="H57" s="5"/>
      <c r="I57" s="5">
        <f t="shared" si="3"/>
        <v>0</v>
      </c>
      <c r="J57" s="6">
        <f t="shared" si="4"/>
        <v>0</v>
      </c>
    </row>
    <row r="58" spans="2:10" s="22" customFormat="1" x14ac:dyDescent="0.25">
      <c r="B58" s="38"/>
      <c r="C58" s="39"/>
      <c r="D58" s="49"/>
      <c r="E58" s="5"/>
      <c r="F58" s="5"/>
      <c r="G58" s="5">
        <f t="shared" si="2"/>
        <v>0</v>
      </c>
      <c r="H58" s="5"/>
      <c r="I58" s="5">
        <f t="shared" si="3"/>
        <v>0</v>
      </c>
      <c r="J58" s="6">
        <f t="shared" si="4"/>
        <v>0</v>
      </c>
    </row>
    <row r="59" spans="2:10" s="22" customFormat="1" x14ac:dyDescent="0.25">
      <c r="B59" s="59" t="s">
        <v>99</v>
      </c>
      <c r="C59" s="39" t="s">
        <v>100</v>
      </c>
      <c r="D59" s="49"/>
      <c r="E59" s="5"/>
      <c r="F59" s="5"/>
      <c r="G59" s="5">
        <f t="shared" si="2"/>
        <v>0</v>
      </c>
      <c r="H59" s="5"/>
      <c r="I59" s="5">
        <f t="shared" si="3"/>
        <v>0</v>
      </c>
      <c r="J59" s="6">
        <f t="shared" si="4"/>
        <v>0</v>
      </c>
    </row>
    <row r="60" spans="2:10" s="22" customFormat="1" x14ac:dyDescent="0.25">
      <c r="B60" s="38"/>
      <c r="C60" s="39" t="s">
        <v>22</v>
      </c>
      <c r="D60" s="49" t="s">
        <v>36</v>
      </c>
      <c r="E60" s="5">
        <v>105</v>
      </c>
      <c r="F60" s="5"/>
      <c r="G60" s="5">
        <f t="shared" si="2"/>
        <v>0</v>
      </c>
      <c r="H60" s="5"/>
      <c r="I60" s="5">
        <f t="shared" si="3"/>
        <v>0</v>
      </c>
      <c r="J60" s="6">
        <f t="shared" si="4"/>
        <v>0</v>
      </c>
    </row>
    <row r="61" spans="2:10" s="22" customFormat="1" x14ac:dyDescent="0.25">
      <c r="B61" s="38"/>
      <c r="C61" s="39"/>
      <c r="D61" s="49"/>
      <c r="E61" s="5"/>
      <c r="F61" s="5"/>
      <c r="G61" s="5">
        <f t="shared" si="2"/>
        <v>0</v>
      </c>
      <c r="H61" s="5"/>
      <c r="I61" s="5">
        <f t="shared" si="3"/>
        <v>0</v>
      </c>
      <c r="J61" s="6">
        <f t="shared" si="4"/>
        <v>0</v>
      </c>
    </row>
    <row r="62" spans="2:10" s="22" customFormat="1" ht="33.75" x14ac:dyDescent="0.25">
      <c r="B62" s="59" t="s">
        <v>101</v>
      </c>
      <c r="C62" s="39" t="s">
        <v>106</v>
      </c>
      <c r="D62" s="49"/>
      <c r="E62" s="5"/>
      <c r="F62" s="5"/>
      <c r="G62" s="5">
        <f t="shared" si="2"/>
        <v>0</v>
      </c>
      <c r="H62" s="5"/>
      <c r="I62" s="5">
        <f t="shared" si="3"/>
        <v>0</v>
      </c>
      <c r="J62" s="6">
        <f t="shared" si="4"/>
        <v>0</v>
      </c>
    </row>
    <row r="63" spans="2:10" s="22" customFormat="1" x14ac:dyDescent="0.25">
      <c r="B63" s="38"/>
      <c r="C63" s="39" t="s">
        <v>102</v>
      </c>
      <c r="D63" s="49" t="s">
        <v>39</v>
      </c>
      <c r="E63" s="5">
        <v>1</v>
      </c>
      <c r="F63" s="5"/>
      <c r="G63" s="5">
        <f t="shared" si="2"/>
        <v>0</v>
      </c>
      <c r="H63" s="5"/>
      <c r="I63" s="5">
        <f t="shared" si="3"/>
        <v>0</v>
      </c>
      <c r="J63" s="6">
        <f t="shared" si="4"/>
        <v>0</v>
      </c>
    </row>
    <row r="64" spans="2:10" s="22" customFormat="1" x14ac:dyDescent="0.25">
      <c r="B64" s="38"/>
      <c r="C64" s="39"/>
      <c r="D64" s="49"/>
      <c r="E64" s="5"/>
      <c r="F64" s="5"/>
      <c r="G64" s="5">
        <f t="shared" si="2"/>
        <v>0</v>
      </c>
      <c r="H64" s="5"/>
      <c r="I64" s="5">
        <f t="shared" si="3"/>
        <v>0</v>
      </c>
      <c r="J64" s="6">
        <f t="shared" si="4"/>
        <v>0</v>
      </c>
    </row>
    <row r="65" spans="2:14" s="22" customFormat="1" ht="22.5" x14ac:dyDescent="0.25">
      <c r="B65" s="59" t="s">
        <v>103</v>
      </c>
      <c r="C65" s="39" t="s">
        <v>107</v>
      </c>
      <c r="D65" s="49"/>
      <c r="E65" s="5"/>
      <c r="F65" s="5"/>
      <c r="G65" s="5">
        <f t="shared" si="2"/>
        <v>0</v>
      </c>
      <c r="H65" s="5"/>
      <c r="I65" s="5">
        <f t="shared" si="3"/>
        <v>0</v>
      </c>
      <c r="J65" s="6">
        <f t="shared" si="4"/>
        <v>0</v>
      </c>
    </row>
    <row r="66" spans="2:14" s="22" customFormat="1" x14ac:dyDescent="0.25">
      <c r="B66" s="36"/>
      <c r="C66" s="39" t="s">
        <v>104</v>
      </c>
      <c r="D66" s="51" t="s">
        <v>36</v>
      </c>
      <c r="E66" s="5">
        <v>2</v>
      </c>
      <c r="F66" s="5"/>
      <c r="G66" s="5">
        <f t="shared" si="2"/>
        <v>0</v>
      </c>
      <c r="H66" s="5"/>
      <c r="I66" s="5">
        <f t="shared" si="3"/>
        <v>0</v>
      </c>
      <c r="J66" s="6">
        <f t="shared" si="4"/>
        <v>0</v>
      </c>
    </row>
    <row r="67" spans="2:14" s="22" customFormat="1" x14ac:dyDescent="0.25">
      <c r="B67" s="38"/>
      <c r="C67" s="39" t="s">
        <v>105</v>
      </c>
      <c r="D67" s="49" t="s">
        <v>36</v>
      </c>
      <c r="E67" s="5">
        <v>2</v>
      </c>
      <c r="F67" s="5"/>
      <c r="G67" s="5">
        <f t="shared" si="2"/>
        <v>0</v>
      </c>
      <c r="H67" s="5"/>
      <c r="I67" s="5">
        <f t="shared" si="3"/>
        <v>0</v>
      </c>
      <c r="J67" s="6">
        <f t="shared" si="4"/>
        <v>0</v>
      </c>
    </row>
    <row r="68" spans="2:14" s="22" customFormat="1" x14ac:dyDescent="0.25">
      <c r="B68" s="38"/>
      <c r="C68" s="39"/>
      <c r="D68" s="49"/>
      <c r="E68" s="5"/>
      <c r="F68" s="5"/>
      <c r="G68" s="5"/>
      <c r="H68" s="5"/>
      <c r="I68" s="5"/>
      <c r="J68" s="6"/>
    </row>
    <row r="69" spans="2:14" s="22" customFormat="1" x14ac:dyDescent="0.25">
      <c r="B69" s="38"/>
      <c r="C69" s="39"/>
      <c r="D69" s="49"/>
      <c r="E69" s="5"/>
      <c r="F69" s="5"/>
      <c r="G69" s="5"/>
      <c r="H69" s="5"/>
      <c r="I69" s="5"/>
      <c r="J69" s="6"/>
    </row>
    <row r="70" spans="2:14" s="22" customFormat="1" x14ac:dyDescent="0.25">
      <c r="B70" s="32" t="s">
        <v>40</v>
      </c>
      <c r="C70" s="33" t="s">
        <v>41</v>
      </c>
      <c r="D70" s="52"/>
      <c r="E70" s="4"/>
      <c r="F70" s="4"/>
      <c r="G70" s="4">
        <f>SUM(G72,G203,G208,G214,G231,G248,G253,G260)</f>
        <v>0</v>
      </c>
      <c r="H70" s="4"/>
      <c r="I70" s="4">
        <f t="shared" ref="I70:J70" si="5">SUM(I72,I203,I208,I214,I231,I248,I253,I260)</f>
        <v>0</v>
      </c>
      <c r="J70" s="4">
        <f t="shared" si="5"/>
        <v>0</v>
      </c>
      <c r="N70" s="13"/>
    </row>
    <row r="71" spans="2:14" s="22" customFormat="1" x14ac:dyDescent="0.25">
      <c r="B71" s="25"/>
      <c r="C71" s="26"/>
      <c r="D71" s="50"/>
      <c r="E71" s="2"/>
      <c r="F71" s="5"/>
      <c r="G71" s="5"/>
      <c r="H71" s="5"/>
      <c r="I71" s="5"/>
      <c r="J71" s="6"/>
    </row>
    <row r="72" spans="2:14" s="22" customFormat="1" ht="22.5" x14ac:dyDescent="0.25">
      <c r="B72" s="40" t="s">
        <v>42</v>
      </c>
      <c r="C72" s="41" t="s">
        <v>108</v>
      </c>
      <c r="D72" s="53"/>
      <c r="E72" s="7"/>
      <c r="F72" s="7"/>
      <c r="G72" s="7">
        <f>SUM(G75:G200)</f>
        <v>0</v>
      </c>
      <c r="H72" s="7"/>
      <c r="I72" s="7">
        <f>SUM(I75:I200)</f>
        <v>0</v>
      </c>
      <c r="J72" s="7">
        <f>SUM(J75:J200)</f>
        <v>0</v>
      </c>
    </row>
    <row r="73" spans="2:14" s="22" customFormat="1" x14ac:dyDescent="0.25">
      <c r="B73" s="25"/>
      <c r="C73" s="26"/>
      <c r="D73" s="50"/>
      <c r="E73" s="2"/>
      <c r="F73" s="5"/>
      <c r="G73" s="5"/>
      <c r="H73" s="5"/>
      <c r="I73" s="5"/>
      <c r="J73" s="6"/>
    </row>
    <row r="74" spans="2:14" s="22" customFormat="1" x14ac:dyDescent="0.25">
      <c r="B74" s="25" t="s">
        <v>43</v>
      </c>
      <c r="C74" s="26" t="s">
        <v>109</v>
      </c>
      <c r="D74" s="49"/>
      <c r="E74" s="5"/>
      <c r="F74" s="9"/>
      <c r="G74" s="5"/>
      <c r="H74" s="5"/>
      <c r="I74" s="5"/>
      <c r="J74" s="6"/>
    </row>
    <row r="75" spans="2:14" s="22" customFormat="1" x14ac:dyDescent="0.25">
      <c r="B75" s="42" t="s">
        <v>44</v>
      </c>
      <c r="C75" s="39" t="s">
        <v>317</v>
      </c>
      <c r="D75" s="49" t="s">
        <v>39</v>
      </c>
      <c r="E75" s="5">
        <v>1</v>
      </c>
      <c r="F75" s="9"/>
      <c r="G75" s="5">
        <f>F75*E75</f>
        <v>0</v>
      </c>
      <c r="H75" s="5"/>
      <c r="I75" s="5">
        <f>H75*E75</f>
        <v>0</v>
      </c>
      <c r="J75" s="6">
        <f>I75+G75</f>
        <v>0</v>
      </c>
    </row>
    <row r="76" spans="2:14" s="22" customFormat="1" x14ac:dyDescent="0.25">
      <c r="B76" s="42" t="s">
        <v>45</v>
      </c>
      <c r="C76" s="39" t="s">
        <v>318</v>
      </c>
      <c r="D76" s="49" t="s">
        <v>110</v>
      </c>
      <c r="E76" s="5">
        <v>1</v>
      </c>
      <c r="F76" s="9"/>
      <c r="G76" s="5">
        <f t="shared" ref="G76:G140" si="6">F76*E76</f>
        <v>0</v>
      </c>
      <c r="H76" s="5"/>
      <c r="I76" s="5">
        <f t="shared" ref="I76:I140" si="7">H76*E76</f>
        <v>0</v>
      </c>
      <c r="J76" s="6">
        <f t="shared" ref="J76:J140" si="8">I76+G76</f>
        <v>0</v>
      </c>
    </row>
    <row r="77" spans="2:14" s="22" customFormat="1" x14ac:dyDescent="0.25">
      <c r="B77" s="42" t="s">
        <v>46</v>
      </c>
      <c r="C77" s="39" t="s">
        <v>319</v>
      </c>
      <c r="D77" s="49" t="s">
        <v>110</v>
      </c>
      <c r="E77" s="5">
        <v>1</v>
      </c>
      <c r="F77" s="9"/>
      <c r="G77" s="5">
        <f t="shared" si="6"/>
        <v>0</v>
      </c>
      <c r="H77" s="5"/>
      <c r="I77" s="5">
        <f t="shared" si="7"/>
        <v>0</v>
      </c>
      <c r="J77" s="6">
        <f t="shared" si="8"/>
        <v>0</v>
      </c>
    </row>
    <row r="78" spans="2:14" s="22" customFormat="1" x14ac:dyDescent="0.25">
      <c r="B78" s="42" t="s">
        <v>47</v>
      </c>
      <c r="C78" s="39" t="s">
        <v>320</v>
      </c>
      <c r="D78" s="49" t="s">
        <v>110</v>
      </c>
      <c r="E78" s="5">
        <v>1</v>
      </c>
      <c r="F78" s="9"/>
      <c r="G78" s="5">
        <f t="shared" si="6"/>
        <v>0</v>
      </c>
      <c r="H78" s="5"/>
      <c r="I78" s="5">
        <f t="shared" si="7"/>
        <v>0</v>
      </c>
      <c r="J78" s="6">
        <f t="shared" si="8"/>
        <v>0</v>
      </c>
    </row>
    <row r="79" spans="2:14" s="22" customFormat="1" x14ac:dyDescent="0.25">
      <c r="B79" s="42" t="s">
        <v>112</v>
      </c>
      <c r="C79" s="39" t="s">
        <v>321</v>
      </c>
      <c r="D79" s="49" t="s">
        <v>110</v>
      </c>
      <c r="E79" s="5">
        <v>1</v>
      </c>
      <c r="F79" s="9"/>
      <c r="G79" s="5">
        <f t="shared" si="6"/>
        <v>0</v>
      </c>
      <c r="H79" s="5"/>
      <c r="I79" s="5">
        <f t="shared" si="7"/>
        <v>0</v>
      </c>
      <c r="J79" s="6">
        <f t="shared" si="8"/>
        <v>0</v>
      </c>
    </row>
    <row r="80" spans="2:14" s="22" customFormat="1" x14ac:dyDescent="0.25">
      <c r="B80" s="42" t="s">
        <v>113</v>
      </c>
      <c r="C80" s="39" t="s">
        <v>111</v>
      </c>
      <c r="D80" s="49" t="s">
        <v>110</v>
      </c>
      <c r="E80" s="5">
        <v>4</v>
      </c>
      <c r="F80" s="9"/>
      <c r="G80" s="5">
        <f t="shared" si="6"/>
        <v>0</v>
      </c>
      <c r="H80" s="5"/>
      <c r="I80" s="5">
        <f t="shared" si="7"/>
        <v>0</v>
      </c>
      <c r="J80" s="6">
        <f t="shared" si="8"/>
        <v>0</v>
      </c>
    </row>
    <row r="81" spans="2:10" s="22" customFormat="1" x14ac:dyDescent="0.25">
      <c r="B81" s="42"/>
      <c r="C81" s="39"/>
      <c r="D81" s="49"/>
      <c r="E81" s="5"/>
      <c r="F81" s="9"/>
      <c r="G81" s="5"/>
      <c r="H81" s="5"/>
      <c r="I81" s="5"/>
      <c r="J81" s="6"/>
    </row>
    <row r="82" spans="2:10" s="22" customFormat="1" x14ac:dyDescent="0.25">
      <c r="B82" s="25" t="s">
        <v>48</v>
      </c>
      <c r="C82" s="26" t="s">
        <v>114</v>
      </c>
      <c r="D82" s="49"/>
      <c r="E82" s="5"/>
      <c r="F82" s="9"/>
      <c r="G82" s="5"/>
      <c r="H82" s="5"/>
      <c r="I82" s="5"/>
      <c r="J82" s="6"/>
    </row>
    <row r="83" spans="2:10" s="22" customFormat="1" x14ac:dyDescent="0.25">
      <c r="B83" s="42" t="s">
        <v>50</v>
      </c>
      <c r="C83" s="39" t="s">
        <v>322</v>
      </c>
      <c r="D83" s="49" t="s">
        <v>39</v>
      </c>
      <c r="E83" s="5">
        <v>1</v>
      </c>
      <c r="F83" s="9"/>
      <c r="G83" s="5">
        <f t="shared" si="6"/>
        <v>0</v>
      </c>
      <c r="H83" s="5"/>
      <c r="I83" s="5">
        <f t="shared" si="7"/>
        <v>0</v>
      </c>
      <c r="J83" s="6">
        <f t="shared" si="8"/>
        <v>0</v>
      </c>
    </row>
    <row r="84" spans="2:10" s="22" customFormat="1" x14ac:dyDescent="0.25">
      <c r="B84" s="42" t="s">
        <v>115</v>
      </c>
      <c r="C84" s="39" t="s">
        <v>323</v>
      </c>
      <c r="D84" s="49" t="s">
        <v>110</v>
      </c>
      <c r="E84" s="5">
        <v>1</v>
      </c>
      <c r="F84" s="9"/>
      <c r="G84" s="5">
        <f t="shared" si="6"/>
        <v>0</v>
      </c>
      <c r="H84" s="5"/>
      <c r="I84" s="5">
        <f t="shared" si="7"/>
        <v>0</v>
      </c>
      <c r="J84" s="6">
        <f t="shared" si="8"/>
        <v>0</v>
      </c>
    </row>
    <row r="85" spans="2:10" s="22" customFormat="1" x14ac:dyDescent="0.25">
      <c r="B85" s="42" t="s">
        <v>116</v>
      </c>
      <c r="C85" s="39" t="s">
        <v>324</v>
      </c>
      <c r="D85" s="49" t="s">
        <v>110</v>
      </c>
      <c r="E85" s="5">
        <v>1</v>
      </c>
      <c r="F85" s="9"/>
      <c r="G85" s="5">
        <f t="shared" si="6"/>
        <v>0</v>
      </c>
      <c r="H85" s="5"/>
      <c r="I85" s="5">
        <f t="shared" si="7"/>
        <v>0</v>
      </c>
      <c r="J85" s="6">
        <f t="shared" si="8"/>
        <v>0</v>
      </c>
    </row>
    <row r="86" spans="2:10" s="22" customFormat="1" x14ac:dyDescent="0.25">
      <c r="B86" s="42" t="s">
        <v>117</v>
      </c>
      <c r="C86" s="39" t="s">
        <v>325</v>
      </c>
      <c r="D86" s="49" t="s">
        <v>110</v>
      </c>
      <c r="E86" s="5">
        <v>1</v>
      </c>
      <c r="F86" s="9"/>
      <c r="G86" s="5">
        <f t="shared" si="6"/>
        <v>0</v>
      </c>
      <c r="H86" s="5"/>
      <c r="I86" s="5">
        <f t="shared" si="7"/>
        <v>0</v>
      </c>
      <c r="J86" s="6">
        <f t="shared" si="8"/>
        <v>0</v>
      </c>
    </row>
    <row r="87" spans="2:10" s="22" customFormat="1" x14ac:dyDescent="0.25">
      <c r="B87" s="42" t="s">
        <v>118</v>
      </c>
      <c r="C87" s="39" t="s">
        <v>326</v>
      </c>
      <c r="D87" s="49" t="s">
        <v>110</v>
      </c>
      <c r="E87" s="5">
        <v>1</v>
      </c>
      <c r="F87" s="9"/>
      <c r="G87" s="5">
        <f t="shared" si="6"/>
        <v>0</v>
      </c>
      <c r="H87" s="5"/>
      <c r="I87" s="5">
        <f t="shared" si="7"/>
        <v>0</v>
      </c>
      <c r="J87" s="6">
        <f t="shared" si="8"/>
        <v>0</v>
      </c>
    </row>
    <row r="88" spans="2:10" s="22" customFormat="1" x14ac:dyDescent="0.25">
      <c r="B88" s="42" t="s">
        <v>119</v>
      </c>
      <c r="C88" s="37" t="s">
        <v>327</v>
      </c>
      <c r="D88" s="49" t="s">
        <v>110</v>
      </c>
      <c r="E88" s="5">
        <v>1</v>
      </c>
      <c r="F88" s="9"/>
      <c r="G88" s="5">
        <f t="shared" si="6"/>
        <v>0</v>
      </c>
      <c r="H88" s="5"/>
      <c r="I88" s="5">
        <f t="shared" si="7"/>
        <v>0</v>
      </c>
      <c r="J88" s="6">
        <f t="shared" si="8"/>
        <v>0</v>
      </c>
    </row>
    <row r="89" spans="2:10" s="22" customFormat="1" x14ac:dyDescent="0.25">
      <c r="B89" s="42" t="s">
        <v>120</v>
      </c>
      <c r="C89" s="39" t="s">
        <v>328</v>
      </c>
      <c r="D89" s="49" t="s">
        <v>110</v>
      </c>
      <c r="E89" s="5">
        <v>1</v>
      </c>
      <c r="F89" s="9"/>
      <c r="G89" s="5">
        <f t="shared" si="6"/>
        <v>0</v>
      </c>
      <c r="H89" s="5"/>
      <c r="I89" s="5">
        <f t="shared" si="7"/>
        <v>0</v>
      </c>
      <c r="J89" s="6">
        <f t="shared" si="8"/>
        <v>0</v>
      </c>
    </row>
    <row r="90" spans="2:10" s="22" customFormat="1" x14ac:dyDescent="0.25">
      <c r="B90" s="42" t="s">
        <v>121</v>
      </c>
      <c r="C90" s="39" t="s">
        <v>329</v>
      </c>
      <c r="D90" s="49" t="s">
        <v>110</v>
      </c>
      <c r="E90" s="5">
        <v>1</v>
      </c>
      <c r="F90" s="9"/>
      <c r="G90" s="5">
        <f t="shared" si="6"/>
        <v>0</v>
      </c>
      <c r="H90" s="5"/>
      <c r="I90" s="5">
        <f t="shared" si="7"/>
        <v>0</v>
      </c>
      <c r="J90" s="6">
        <f t="shared" si="8"/>
        <v>0</v>
      </c>
    </row>
    <row r="91" spans="2:10" s="22" customFormat="1" x14ac:dyDescent="0.25">
      <c r="B91" s="42" t="s">
        <v>122</v>
      </c>
      <c r="C91" s="39" t="s">
        <v>111</v>
      </c>
      <c r="D91" s="49" t="s">
        <v>110</v>
      </c>
      <c r="E91" s="5">
        <v>7</v>
      </c>
      <c r="F91" s="9"/>
      <c r="G91" s="5">
        <f t="shared" si="6"/>
        <v>0</v>
      </c>
      <c r="H91" s="5"/>
      <c r="I91" s="5">
        <f t="shared" si="7"/>
        <v>0</v>
      </c>
      <c r="J91" s="6">
        <f t="shared" si="8"/>
        <v>0</v>
      </c>
    </row>
    <row r="92" spans="2:10" s="22" customFormat="1" x14ac:dyDescent="0.25">
      <c r="B92" s="42"/>
      <c r="C92" s="39"/>
      <c r="D92" s="49"/>
      <c r="E92" s="5"/>
      <c r="F92" s="9"/>
      <c r="G92" s="5"/>
      <c r="H92" s="5"/>
      <c r="I92" s="5"/>
      <c r="J92" s="6"/>
    </row>
    <row r="93" spans="2:10" s="22" customFormat="1" x14ac:dyDescent="0.25">
      <c r="B93" s="25" t="s">
        <v>49</v>
      </c>
      <c r="C93" s="26" t="s">
        <v>125</v>
      </c>
      <c r="D93" s="49"/>
      <c r="E93" s="5"/>
      <c r="F93" s="9"/>
      <c r="G93" s="5"/>
      <c r="H93" s="5"/>
      <c r="I93" s="5"/>
      <c r="J93" s="6"/>
    </row>
    <row r="94" spans="2:10" s="22" customFormat="1" x14ac:dyDescent="0.25">
      <c r="B94" s="42" t="s">
        <v>50</v>
      </c>
      <c r="C94" s="39" t="s">
        <v>330</v>
      </c>
      <c r="D94" s="49" t="s">
        <v>39</v>
      </c>
      <c r="E94" s="5">
        <v>1</v>
      </c>
      <c r="F94" s="9"/>
      <c r="G94" s="5">
        <f t="shared" si="6"/>
        <v>0</v>
      </c>
      <c r="H94" s="5"/>
      <c r="I94" s="5">
        <f t="shared" si="7"/>
        <v>0</v>
      </c>
      <c r="J94" s="6">
        <f t="shared" si="8"/>
        <v>0</v>
      </c>
    </row>
    <row r="95" spans="2:10" s="22" customFormat="1" x14ac:dyDescent="0.25">
      <c r="B95" s="42" t="s">
        <v>115</v>
      </c>
      <c r="C95" s="39" t="s">
        <v>331</v>
      </c>
      <c r="D95" s="49" t="s">
        <v>110</v>
      </c>
      <c r="E95" s="5">
        <v>1</v>
      </c>
      <c r="F95" s="9"/>
      <c r="G95" s="5">
        <f t="shared" si="6"/>
        <v>0</v>
      </c>
      <c r="H95" s="5"/>
      <c r="I95" s="5">
        <f t="shared" si="7"/>
        <v>0</v>
      </c>
      <c r="J95" s="6">
        <f t="shared" si="8"/>
        <v>0</v>
      </c>
    </row>
    <row r="96" spans="2:10" s="22" customFormat="1" x14ac:dyDescent="0.25">
      <c r="B96" s="42" t="s">
        <v>116</v>
      </c>
      <c r="C96" s="39" t="s">
        <v>332</v>
      </c>
      <c r="D96" s="49" t="s">
        <v>110</v>
      </c>
      <c r="E96" s="5">
        <v>1</v>
      </c>
      <c r="F96" s="9"/>
      <c r="G96" s="5">
        <f t="shared" si="6"/>
        <v>0</v>
      </c>
      <c r="H96" s="5"/>
      <c r="I96" s="5">
        <f t="shared" si="7"/>
        <v>0</v>
      </c>
      <c r="J96" s="6">
        <f t="shared" si="8"/>
        <v>0</v>
      </c>
    </row>
    <row r="97" spans="2:10" s="22" customFormat="1" x14ac:dyDescent="0.25">
      <c r="B97" s="42" t="s">
        <v>117</v>
      </c>
      <c r="C97" s="39" t="s">
        <v>333</v>
      </c>
      <c r="D97" s="49" t="s">
        <v>110</v>
      </c>
      <c r="E97" s="5">
        <v>1</v>
      </c>
      <c r="F97" s="9"/>
      <c r="G97" s="5">
        <f t="shared" si="6"/>
        <v>0</v>
      </c>
      <c r="H97" s="5"/>
      <c r="I97" s="5">
        <f t="shared" si="7"/>
        <v>0</v>
      </c>
      <c r="J97" s="6">
        <f t="shared" si="8"/>
        <v>0</v>
      </c>
    </row>
    <row r="98" spans="2:10" s="22" customFormat="1" x14ac:dyDescent="0.25">
      <c r="B98" s="42" t="s">
        <v>118</v>
      </c>
      <c r="C98" s="39" t="s">
        <v>334</v>
      </c>
      <c r="D98" s="49" t="s">
        <v>110</v>
      </c>
      <c r="E98" s="5">
        <v>1</v>
      </c>
      <c r="F98" s="9"/>
      <c r="G98" s="5">
        <f t="shared" si="6"/>
        <v>0</v>
      </c>
      <c r="H98" s="5"/>
      <c r="I98" s="5">
        <f t="shared" si="7"/>
        <v>0</v>
      </c>
      <c r="J98" s="6">
        <f t="shared" si="8"/>
        <v>0</v>
      </c>
    </row>
    <row r="99" spans="2:10" s="22" customFormat="1" x14ac:dyDescent="0.25">
      <c r="B99" s="42" t="s">
        <v>119</v>
      </c>
      <c r="C99" s="39" t="s">
        <v>335</v>
      </c>
      <c r="D99" s="49" t="s">
        <v>110</v>
      </c>
      <c r="E99" s="5">
        <v>1</v>
      </c>
      <c r="F99" s="9"/>
      <c r="G99" s="5">
        <f t="shared" si="6"/>
        <v>0</v>
      </c>
      <c r="H99" s="5"/>
      <c r="I99" s="5">
        <f t="shared" si="7"/>
        <v>0</v>
      </c>
      <c r="J99" s="6">
        <f t="shared" si="8"/>
        <v>0</v>
      </c>
    </row>
    <row r="100" spans="2:10" s="22" customFormat="1" x14ac:dyDescent="0.25">
      <c r="B100" s="42" t="s">
        <v>120</v>
      </c>
      <c r="C100" s="39" t="s">
        <v>336</v>
      </c>
      <c r="D100" s="49" t="s">
        <v>110</v>
      </c>
      <c r="E100" s="5">
        <v>1</v>
      </c>
      <c r="F100" s="9"/>
      <c r="G100" s="5">
        <f t="shared" si="6"/>
        <v>0</v>
      </c>
      <c r="H100" s="5"/>
      <c r="I100" s="5">
        <f t="shared" si="7"/>
        <v>0</v>
      </c>
      <c r="J100" s="6">
        <f t="shared" si="8"/>
        <v>0</v>
      </c>
    </row>
    <row r="101" spans="2:10" s="22" customFormat="1" x14ac:dyDescent="0.25">
      <c r="B101" s="42" t="s">
        <v>121</v>
      </c>
      <c r="C101" s="39" t="s">
        <v>337</v>
      </c>
      <c r="D101" s="49" t="s">
        <v>110</v>
      </c>
      <c r="E101" s="5">
        <v>1</v>
      </c>
      <c r="F101" s="9"/>
      <c r="G101" s="5">
        <f t="shared" si="6"/>
        <v>0</v>
      </c>
      <c r="H101" s="5"/>
      <c r="I101" s="5">
        <f t="shared" si="7"/>
        <v>0</v>
      </c>
      <c r="J101" s="6">
        <f t="shared" si="8"/>
        <v>0</v>
      </c>
    </row>
    <row r="102" spans="2:10" s="22" customFormat="1" x14ac:dyDescent="0.25">
      <c r="B102" s="42" t="s">
        <v>122</v>
      </c>
      <c r="C102" s="39" t="s">
        <v>338</v>
      </c>
      <c r="D102" s="49" t="s">
        <v>110</v>
      </c>
      <c r="E102" s="5">
        <v>1</v>
      </c>
      <c r="F102" s="9"/>
      <c r="G102" s="5">
        <f t="shared" si="6"/>
        <v>0</v>
      </c>
      <c r="H102" s="5"/>
      <c r="I102" s="5">
        <f t="shared" si="7"/>
        <v>0</v>
      </c>
      <c r="J102" s="6">
        <f t="shared" si="8"/>
        <v>0</v>
      </c>
    </row>
    <row r="103" spans="2:10" s="22" customFormat="1" x14ac:dyDescent="0.25">
      <c r="B103" s="42" t="s">
        <v>123</v>
      </c>
      <c r="C103" s="39" t="s">
        <v>339</v>
      </c>
      <c r="D103" s="49" t="s">
        <v>110</v>
      </c>
      <c r="E103" s="5">
        <v>1</v>
      </c>
      <c r="F103" s="9"/>
      <c r="G103" s="5">
        <f t="shared" si="6"/>
        <v>0</v>
      </c>
      <c r="H103" s="5"/>
      <c r="I103" s="5">
        <f t="shared" si="7"/>
        <v>0</v>
      </c>
      <c r="J103" s="6">
        <f t="shared" si="8"/>
        <v>0</v>
      </c>
    </row>
    <row r="104" spans="2:10" s="22" customFormat="1" x14ac:dyDescent="0.25">
      <c r="B104" s="42" t="s">
        <v>124</v>
      </c>
      <c r="C104" s="39" t="s">
        <v>340</v>
      </c>
      <c r="D104" s="49" t="s">
        <v>110</v>
      </c>
      <c r="E104" s="5">
        <v>1</v>
      </c>
      <c r="F104" s="9"/>
      <c r="G104" s="5">
        <f t="shared" si="6"/>
        <v>0</v>
      </c>
      <c r="H104" s="5"/>
      <c r="I104" s="5">
        <f t="shared" si="7"/>
        <v>0</v>
      </c>
      <c r="J104" s="6">
        <f t="shared" si="8"/>
        <v>0</v>
      </c>
    </row>
    <row r="105" spans="2:10" s="22" customFormat="1" x14ac:dyDescent="0.25">
      <c r="B105" s="42" t="s">
        <v>129</v>
      </c>
      <c r="C105" s="39" t="s">
        <v>341</v>
      </c>
      <c r="D105" s="49" t="s">
        <v>110</v>
      </c>
      <c r="E105" s="5">
        <v>1</v>
      </c>
      <c r="F105" s="9"/>
      <c r="G105" s="5">
        <f t="shared" si="6"/>
        <v>0</v>
      </c>
      <c r="H105" s="5"/>
      <c r="I105" s="5">
        <f t="shared" si="7"/>
        <v>0</v>
      </c>
      <c r="J105" s="6">
        <f t="shared" si="8"/>
        <v>0</v>
      </c>
    </row>
    <row r="106" spans="2:10" s="22" customFormat="1" x14ac:dyDescent="0.25">
      <c r="B106" s="42" t="s">
        <v>130</v>
      </c>
      <c r="C106" s="39" t="s">
        <v>342</v>
      </c>
      <c r="D106" s="49" t="s">
        <v>110</v>
      </c>
      <c r="E106" s="5">
        <v>1</v>
      </c>
      <c r="F106" s="9"/>
      <c r="G106" s="5">
        <f t="shared" si="6"/>
        <v>0</v>
      </c>
      <c r="H106" s="5"/>
      <c r="I106" s="5">
        <f t="shared" si="7"/>
        <v>0</v>
      </c>
      <c r="J106" s="6">
        <f t="shared" si="8"/>
        <v>0</v>
      </c>
    </row>
    <row r="107" spans="2:10" s="22" customFormat="1" x14ac:dyDescent="0.25">
      <c r="B107" s="42" t="s">
        <v>131</v>
      </c>
      <c r="C107" s="39" t="s">
        <v>343</v>
      </c>
      <c r="D107" s="49" t="s">
        <v>110</v>
      </c>
      <c r="E107" s="5">
        <v>1</v>
      </c>
      <c r="F107" s="9"/>
      <c r="G107" s="5">
        <f t="shared" si="6"/>
        <v>0</v>
      </c>
      <c r="H107" s="5"/>
      <c r="I107" s="5">
        <f t="shared" si="7"/>
        <v>0</v>
      </c>
      <c r="J107" s="6">
        <f t="shared" si="8"/>
        <v>0</v>
      </c>
    </row>
    <row r="108" spans="2:10" s="22" customFormat="1" x14ac:dyDescent="0.25">
      <c r="B108" s="42" t="s">
        <v>132</v>
      </c>
      <c r="C108" s="39" t="s">
        <v>344</v>
      </c>
      <c r="D108" s="49" t="s">
        <v>110</v>
      </c>
      <c r="E108" s="5">
        <v>1</v>
      </c>
      <c r="F108" s="9"/>
      <c r="G108" s="5">
        <f t="shared" si="6"/>
        <v>0</v>
      </c>
      <c r="H108" s="5"/>
      <c r="I108" s="5">
        <f t="shared" si="7"/>
        <v>0</v>
      </c>
      <c r="J108" s="6">
        <f t="shared" si="8"/>
        <v>0</v>
      </c>
    </row>
    <row r="109" spans="2:10" s="22" customFormat="1" x14ac:dyDescent="0.25">
      <c r="B109" s="42" t="s">
        <v>133</v>
      </c>
      <c r="C109" s="39" t="s">
        <v>345</v>
      </c>
      <c r="D109" s="49" t="s">
        <v>110</v>
      </c>
      <c r="E109" s="5">
        <v>1</v>
      </c>
      <c r="F109" s="9"/>
      <c r="G109" s="5">
        <f t="shared" si="6"/>
        <v>0</v>
      </c>
      <c r="H109" s="5"/>
      <c r="I109" s="5">
        <f t="shared" si="7"/>
        <v>0</v>
      </c>
      <c r="J109" s="6">
        <f t="shared" si="8"/>
        <v>0</v>
      </c>
    </row>
    <row r="110" spans="2:10" s="22" customFormat="1" x14ac:dyDescent="0.25">
      <c r="B110" s="42" t="s">
        <v>134</v>
      </c>
      <c r="C110" s="39" t="s">
        <v>346</v>
      </c>
      <c r="D110" s="49" t="s">
        <v>110</v>
      </c>
      <c r="E110" s="5">
        <v>1</v>
      </c>
      <c r="F110" s="9"/>
      <c r="G110" s="5">
        <f t="shared" si="6"/>
        <v>0</v>
      </c>
      <c r="H110" s="5"/>
      <c r="I110" s="5">
        <f t="shared" si="7"/>
        <v>0</v>
      </c>
      <c r="J110" s="6">
        <f t="shared" si="8"/>
        <v>0</v>
      </c>
    </row>
    <row r="111" spans="2:10" s="22" customFormat="1" x14ac:dyDescent="0.25">
      <c r="B111" s="42" t="s">
        <v>135</v>
      </c>
      <c r="C111" s="39" t="s">
        <v>111</v>
      </c>
      <c r="D111" s="49" t="s">
        <v>110</v>
      </c>
      <c r="E111" s="5">
        <v>16</v>
      </c>
      <c r="F111" s="9"/>
      <c r="G111" s="5">
        <f t="shared" si="6"/>
        <v>0</v>
      </c>
      <c r="H111" s="5"/>
      <c r="I111" s="5">
        <f t="shared" si="7"/>
        <v>0</v>
      </c>
      <c r="J111" s="6">
        <f t="shared" si="8"/>
        <v>0</v>
      </c>
    </row>
    <row r="112" spans="2:10" s="22" customFormat="1" x14ac:dyDescent="0.25">
      <c r="B112" s="42"/>
      <c r="C112" s="39"/>
      <c r="D112" s="49"/>
      <c r="E112" s="5"/>
      <c r="F112" s="9"/>
      <c r="G112" s="5"/>
      <c r="H112" s="5"/>
      <c r="I112" s="5"/>
      <c r="J112" s="6"/>
    </row>
    <row r="113" spans="2:10" s="22" customFormat="1" x14ac:dyDescent="0.25">
      <c r="B113" s="25" t="s">
        <v>51</v>
      </c>
      <c r="C113" s="39" t="s">
        <v>136</v>
      </c>
      <c r="D113" s="9"/>
      <c r="E113" s="5"/>
      <c r="F113" s="9"/>
      <c r="G113" s="5"/>
      <c r="H113" s="5"/>
      <c r="I113" s="5"/>
      <c r="J113" s="6"/>
    </row>
    <row r="114" spans="2:10" s="22" customFormat="1" x14ac:dyDescent="0.25">
      <c r="B114" s="42" t="s">
        <v>52</v>
      </c>
      <c r="C114" s="39" t="s">
        <v>347</v>
      </c>
      <c r="D114" s="49" t="s">
        <v>39</v>
      </c>
      <c r="E114" s="5">
        <v>1</v>
      </c>
      <c r="F114" s="9"/>
      <c r="G114" s="5">
        <f t="shared" si="6"/>
        <v>0</v>
      </c>
      <c r="H114" s="5"/>
      <c r="I114" s="5">
        <f t="shared" si="7"/>
        <v>0</v>
      </c>
      <c r="J114" s="6">
        <f t="shared" si="8"/>
        <v>0</v>
      </c>
    </row>
    <row r="115" spans="2:10" s="22" customFormat="1" x14ac:dyDescent="0.25">
      <c r="B115" s="42" t="s">
        <v>126</v>
      </c>
      <c r="C115" s="39" t="s">
        <v>348</v>
      </c>
      <c r="D115" s="49" t="s">
        <v>110</v>
      </c>
      <c r="E115" s="5">
        <v>1</v>
      </c>
      <c r="F115" s="9"/>
      <c r="G115" s="5">
        <f t="shared" si="6"/>
        <v>0</v>
      </c>
      <c r="H115" s="5"/>
      <c r="I115" s="5">
        <f t="shared" si="7"/>
        <v>0</v>
      </c>
      <c r="J115" s="6">
        <f t="shared" si="8"/>
        <v>0</v>
      </c>
    </row>
    <row r="116" spans="2:10" s="22" customFormat="1" x14ac:dyDescent="0.25">
      <c r="B116" s="42" t="s">
        <v>127</v>
      </c>
      <c r="C116" s="39" t="s">
        <v>349</v>
      </c>
      <c r="D116" s="49" t="s">
        <v>110</v>
      </c>
      <c r="E116" s="5">
        <v>1</v>
      </c>
      <c r="F116" s="9"/>
      <c r="G116" s="5">
        <f t="shared" si="6"/>
        <v>0</v>
      </c>
      <c r="H116" s="5"/>
      <c r="I116" s="5">
        <f t="shared" si="7"/>
        <v>0</v>
      </c>
      <c r="J116" s="6">
        <f t="shared" si="8"/>
        <v>0</v>
      </c>
    </row>
    <row r="117" spans="2:10" s="22" customFormat="1" x14ac:dyDescent="0.25">
      <c r="B117" s="42" t="s">
        <v>128</v>
      </c>
      <c r="C117" s="39" t="s">
        <v>111</v>
      </c>
      <c r="D117" s="49" t="s">
        <v>110</v>
      </c>
      <c r="E117" s="5">
        <v>2</v>
      </c>
      <c r="F117" s="9"/>
      <c r="G117" s="5">
        <f t="shared" si="6"/>
        <v>0</v>
      </c>
      <c r="H117" s="5"/>
      <c r="I117" s="5">
        <f t="shared" si="7"/>
        <v>0</v>
      </c>
      <c r="J117" s="6">
        <f t="shared" si="8"/>
        <v>0</v>
      </c>
    </row>
    <row r="118" spans="2:10" s="22" customFormat="1" x14ac:dyDescent="0.25">
      <c r="B118" s="25"/>
      <c r="C118" s="39"/>
      <c r="D118" s="9"/>
      <c r="E118" s="5"/>
      <c r="F118" s="9"/>
      <c r="G118" s="5"/>
      <c r="H118" s="5"/>
      <c r="I118" s="5"/>
      <c r="J118" s="6"/>
    </row>
    <row r="119" spans="2:10" s="22" customFormat="1" x14ac:dyDescent="0.25">
      <c r="B119" s="25" t="s">
        <v>53</v>
      </c>
      <c r="C119" s="39" t="s">
        <v>137</v>
      </c>
      <c r="D119" s="49"/>
      <c r="E119" s="5"/>
      <c r="F119" s="9"/>
      <c r="G119" s="5"/>
      <c r="H119" s="5"/>
      <c r="I119" s="5"/>
      <c r="J119" s="6"/>
    </row>
    <row r="120" spans="2:10" s="22" customFormat="1" x14ac:dyDescent="0.25">
      <c r="B120" s="42" t="s">
        <v>54</v>
      </c>
      <c r="C120" s="39" t="s">
        <v>350</v>
      </c>
      <c r="D120" s="49" t="s">
        <v>39</v>
      </c>
      <c r="E120" s="5">
        <v>1</v>
      </c>
      <c r="F120" s="9"/>
      <c r="G120" s="5">
        <f t="shared" si="6"/>
        <v>0</v>
      </c>
      <c r="H120" s="5"/>
      <c r="I120" s="5">
        <f t="shared" si="7"/>
        <v>0</v>
      </c>
      <c r="J120" s="6">
        <f t="shared" si="8"/>
        <v>0</v>
      </c>
    </row>
    <row r="121" spans="2:10" s="22" customFormat="1" x14ac:dyDescent="0.25">
      <c r="B121" s="42" t="s">
        <v>55</v>
      </c>
      <c r="C121" s="39" t="s">
        <v>351</v>
      </c>
      <c r="D121" s="49" t="s">
        <v>110</v>
      </c>
      <c r="E121" s="5">
        <v>1</v>
      </c>
      <c r="F121" s="9"/>
      <c r="G121" s="5">
        <f t="shared" si="6"/>
        <v>0</v>
      </c>
      <c r="H121" s="5"/>
      <c r="I121" s="5">
        <f t="shared" si="7"/>
        <v>0</v>
      </c>
      <c r="J121" s="6">
        <f t="shared" si="8"/>
        <v>0</v>
      </c>
    </row>
    <row r="122" spans="2:10" s="22" customFormat="1" x14ac:dyDescent="0.25">
      <c r="B122" s="42" t="s">
        <v>56</v>
      </c>
      <c r="C122" s="39" t="s">
        <v>352</v>
      </c>
      <c r="D122" s="49" t="s">
        <v>110</v>
      </c>
      <c r="E122" s="5">
        <v>1</v>
      </c>
      <c r="F122" s="9"/>
      <c r="G122" s="5">
        <f t="shared" si="6"/>
        <v>0</v>
      </c>
      <c r="H122" s="5"/>
      <c r="I122" s="5">
        <f t="shared" si="7"/>
        <v>0</v>
      </c>
      <c r="J122" s="6">
        <f t="shared" si="8"/>
        <v>0</v>
      </c>
    </row>
    <row r="123" spans="2:10" s="22" customFormat="1" x14ac:dyDescent="0.25">
      <c r="B123" s="42" t="s">
        <v>57</v>
      </c>
      <c r="C123" s="39" t="s">
        <v>353</v>
      </c>
      <c r="D123" s="49" t="s">
        <v>110</v>
      </c>
      <c r="E123" s="5">
        <v>1</v>
      </c>
      <c r="F123" s="9"/>
      <c r="G123" s="5">
        <f t="shared" si="6"/>
        <v>0</v>
      </c>
      <c r="H123" s="5"/>
      <c r="I123" s="5">
        <f t="shared" si="7"/>
        <v>0</v>
      </c>
      <c r="J123" s="6">
        <f t="shared" si="8"/>
        <v>0</v>
      </c>
    </row>
    <row r="124" spans="2:10" s="22" customFormat="1" x14ac:dyDescent="0.25">
      <c r="B124" s="42" t="s">
        <v>138</v>
      </c>
      <c r="C124" s="39" t="s">
        <v>354</v>
      </c>
      <c r="D124" s="49" t="s">
        <v>110</v>
      </c>
      <c r="E124" s="5">
        <v>1</v>
      </c>
      <c r="F124" s="9"/>
      <c r="G124" s="5">
        <f t="shared" si="6"/>
        <v>0</v>
      </c>
      <c r="H124" s="5"/>
      <c r="I124" s="5">
        <f t="shared" si="7"/>
        <v>0</v>
      </c>
      <c r="J124" s="6">
        <f t="shared" si="8"/>
        <v>0</v>
      </c>
    </row>
    <row r="125" spans="2:10" s="22" customFormat="1" x14ac:dyDescent="0.25">
      <c r="B125" s="42" t="s">
        <v>139</v>
      </c>
      <c r="C125" s="39" t="s">
        <v>355</v>
      </c>
      <c r="D125" s="49" t="s">
        <v>110</v>
      </c>
      <c r="E125" s="5">
        <v>1</v>
      </c>
      <c r="F125" s="9"/>
      <c r="G125" s="5">
        <f t="shared" si="6"/>
        <v>0</v>
      </c>
      <c r="H125" s="5"/>
      <c r="I125" s="5">
        <f t="shared" si="7"/>
        <v>0</v>
      </c>
      <c r="J125" s="6">
        <f t="shared" si="8"/>
        <v>0</v>
      </c>
    </row>
    <row r="126" spans="2:10" s="22" customFormat="1" x14ac:dyDescent="0.25">
      <c r="B126" s="42" t="s">
        <v>140</v>
      </c>
      <c r="C126" s="39" t="s">
        <v>356</v>
      </c>
      <c r="D126" s="49" t="s">
        <v>110</v>
      </c>
      <c r="E126" s="5">
        <v>1</v>
      </c>
      <c r="F126" s="9"/>
      <c r="G126" s="5">
        <f t="shared" si="6"/>
        <v>0</v>
      </c>
      <c r="H126" s="5"/>
      <c r="I126" s="5">
        <f t="shared" si="7"/>
        <v>0</v>
      </c>
      <c r="J126" s="6">
        <f t="shared" si="8"/>
        <v>0</v>
      </c>
    </row>
    <row r="127" spans="2:10" s="22" customFormat="1" x14ac:dyDescent="0.25">
      <c r="B127" s="42" t="s">
        <v>141</v>
      </c>
      <c r="C127" s="39" t="s">
        <v>357</v>
      </c>
      <c r="D127" s="49" t="s">
        <v>110</v>
      </c>
      <c r="E127" s="5">
        <v>1</v>
      </c>
      <c r="F127" s="9"/>
      <c r="G127" s="5">
        <f t="shared" si="6"/>
        <v>0</v>
      </c>
      <c r="H127" s="5"/>
      <c r="I127" s="5">
        <f t="shared" si="7"/>
        <v>0</v>
      </c>
      <c r="J127" s="6">
        <f t="shared" si="8"/>
        <v>0</v>
      </c>
    </row>
    <row r="128" spans="2:10" s="22" customFormat="1" x14ac:dyDescent="0.25">
      <c r="B128" s="42" t="s">
        <v>142</v>
      </c>
      <c r="C128" s="39" t="s">
        <v>358</v>
      </c>
      <c r="D128" s="49" t="s">
        <v>110</v>
      </c>
      <c r="E128" s="5">
        <v>1</v>
      </c>
      <c r="F128" s="9"/>
      <c r="G128" s="5">
        <f t="shared" si="6"/>
        <v>0</v>
      </c>
      <c r="H128" s="5"/>
      <c r="I128" s="5">
        <f t="shared" si="7"/>
        <v>0</v>
      </c>
      <c r="J128" s="6">
        <f t="shared" si="8"/>
        <v>0</v>
      </c>
    </row>
    <row r="129" spans="2:10" s="22" customFormat="1" x14ac:dyDescent="0.25">
      <c r="B129" s="42" t="s">
        <v>143</v>
      </c>
      <c r="C129" s="39" t="s">
        <v>359</v>
      </c>
      <c r="D129" s="49" t="s">
        <v>110</v>
      </c>
      <c r="E129" s="5">
        <v>1</v>
      </c>
      <c r="F129" s="9"/>
      <c r="G129" s="5">
        <f t="shared" si="6"/>
        <v>0</v>
      </c>
      <c r="H129" s="5"/>
      <c r="I129" s="5">
        <f t="shared" si="7"/>
        <v>0</v>
      </c>
      <c r="J129" s="6">
        <f t="shared" si="8"/>
        <v>0</v>
      </c>
    </row>
    <row r="130" spans="2:10" s="22" customFormat="1" x14ac:dyDescent="0.25">
      <c r="B130" s="42" t="s">
        <v>144</v>
      </c>
      <c r="C130" s="39" t="s">
        <v>360</v>
      </c>
      <c r="D130" s="49" t="s">
        <v>110</v>
      </c>
      <c r="E130" s="5">
        <v>1</v>
      </c>
      <c r="F130" s="9"/>
      <c r="G130" s="5">
        <f t="shared" si="6"/>
        <v>0</v>
      </c>
      <c r="H130" s="5"/>
      <c r="I130" s="5">
        <f t="shared" si="7"/>
        <v>0</v>
      </c>
      <c r="J130" s="6">
        <f t="shared" si="8"/>
        <v>0</v>
      </c>
    </row>
    <row r="131" spans="2:10" s="22" customFormat="1" x14ac:dyDescent="0.25">
      <c r="B131" s="42" t="s">
        <v>145</v>
      </c>
      <c r="C131" s="39" t="s">
        <v>361</v>
      </c>
      <c r="D131" s="49" t="s">
        <v>110</v>
      </c>
      <c r="E131" s="5">
        <v>1</v>
      </c>
      <c r="F131" s="9"/>
      <c r="G131" s="5">
        <f t="shared" si="6"/>
        <v>0</v>
      </c>
      <c r="H131" s="5"/>
      <c r="I131" s="5">
        <f t="shared" si="7"/>
        <v>0</v>
      </c>
      <c r="J131" s="6">
        <f t="shared" si="8"/>
        <v>0</v>
      </c>
    </row>
    <row r="132" spans="2:10" s="22" customFormat="1" x14ac:dyDescent="0.25">
      <c r="B132" s="42" t="s">
        <v>146</v>
      </c>
      <c r="C132" s="39" t="s">
        <v>362</v>
      </c>
      <c r="D132" s="49" t="s">
        <v>110</v>
      </c>
      <c r="E132" s="5">
        <v>1</v>
      </c>
      <c r="F132" s="9"/>
      <c r="G132" s="5">
        <f t="shared" si="6"/>
        <v>0</v>
      </c>
      <c r="H132" s="5"/>
      <c r="I132" s="5">
        <f t="shared" si="7"/>
        <v>0</v>
      </c>
      <c r="J132" s="6">
        <f t="shared" si="8"/>
        <v>0</v>
      </c>
    </row>
    <row r="133" spans="2:10" s="22" customFormat="1" x14ac:dyDescent="0.25">
      <c r="B133" s="42" t="s">
        <v>147</v>
      </c>
      <c r="C133" s="39" t="s">
        <v>363</v>
      </c>
      <c r="D133" s="49" t="s">
        <v>110</v>
      </c>
      <c r="E133" s="5">
        <v>1</v>
      </c>
      <c r="F133" s="9"/>
      <c r="G133" s="5">
        <f t="shared" si="6"/>
        <v>0</v>
      </c>
      <c r="H133" s="5"/>
      <c r="I133" s="5">
        <f t="shared" si="7"/>
        <v>0</v>
      </c>
      <c r="J133" s="6">
        <f t="shared" si="8"/>
        <v>0</v>
      </c>
    </row>
    <row r="134" spans="2:10" s="22" customFormat="1" x14ac:dyDescent="0.25">
      <c r="B134" s="42" t="s">
        <v>148</v>
      </c>
      <c r="C134" s="39" t="s">
        <v>111</v>
      </c>
      <c r="D134" s="49" t="s">
        <v>110</v>
      </c>
      <c r="E134" s="5">
        <v>13</v>
      </c>
      <c r="F134" s="9"/>
      <c r="G134" s="5">
        <f t="shared" si="6"/>
        <v>0</v>
      </c>
      <c r="H134" s="5"/>
      <c r="I134" s="5">
        <f t="shared" si="7"/>
        <v>0</v>
      </c>
      <c r="J134" s="6">
        <f t="shared" si="8"/>
        <v>0</v>
      </c>
    </row>
    <row r="135" spans="2:10" s="22" customFormat="1" x14ac:dyDescent="0.25">
      <c r="B135" s="42"/>
      <c r="C135" s="39"/>
      <c r="D135" s="49"/>
      <c r="E135" s="5"/>
      <c r="F135" s="9"/>
      <c r="G135" s="5"/>
      <c r="H135" s="5"/>
      <c r="I135" s="5"/>
      <c r="J135" s="6"/>
    </row>
    <row r="136" spans="2:10" s="22" customFormat="1" x14ac:dyDescent="0.25">
      <c r="B136" s="25" t="s">
        <v>150</v>
      </c>
      <c r="C136" s="26" t="s">
        <v>149</v>
      </c>
      <c r="D136" s="49"/>
      <c r="E136" s="5"/>
      <c r="F136" s="9"/>
      <c r="G136" s="5"/>
      <c r="H136" s="5"/>
      <c r="I136" s="5"/>
      <c r="J136" s="6"/>
    </row>
    <row r="137" spans="2:10" s="22" customFormat="1" x14ac:dyDescent="0.25">
      <c r="B137" s="42" t="s">
        <v>151</v>
      </c>
      <c r="C137" s="39" t="s">
        <v>364</v>
      </c>
      <c r="D137" s="49" t="s">
        <v>39</v>
      </c>
      <c r="E137" s="5">
        <v>1</v>
      </c>
      <c r="F137" s="9"/>
      <c r="G137" s="5">
        <f t="shared" si="6"/>
        <v>0</v>
      </c>
      <c r="H137" s="5"/>
      <c r="I137" s="5">
        <f t="shared" si="7"/>
        <v>0</v>
      </c>
      <c r="J137" s="6">
        <f t="shared" si="8"/>
        <v>0</v>
      </c>
    </row>
    <row r="138" spans="2:10" s="22" customFormat="1" x14ac:dyDescent="0.25">
      <c r="B138" s="42" t="s">
        <v>152</v>
      </c>
      <c r="C138" s="39" t="s">
        <v>365</v>
      </c>
      <c r="D138" s="49" t="s">
        <v>110</v>
      </c>
      <c r="E138" s="5">
        <v>1</v>
      </c>
      <c r="F138" s="9"/>
      <c r="G138" s="5">
        <f t="shared" si="6"/>
        <v>0</v>
      </c>
      <c r="H138" s="5"/>
      <c r="I138" s="5">
        <f t="shared" si="7"/>
        <v>0</v>
      </c>
      <c r="J138" s="6">
        <f t="shared" si="8"/>
        <v>0</v>
      </c>
    </row>
    <row r="139" spans="2:10" s="22" customFormat="1" x14ac:dyDescent="0.25">
      <c r="B139" s="42" t="s">
        <v>153</v>
      </c>
      <c r="C139" s="39" t="s">
        <v>366</v>
      </c>
      <c r="D139" s="49" t="s">
        <v>110</v>
      </c>
      <c r="E139" s="5">
        <v>1</v>
      </c>
      <c r="F139" s="9"/>
      <c r="G139" s="5">
        <f t="shared" si="6"/>
        <v>0</v>
      </c>
      <c r="H139" s="5"/>
      <c r="I139" s="5">
        <f t="shared" si="7"/>
        <v>0</v>
      </c>
      <c r="J139" s="6">
        <f t="shared" si="8"/>
        <v>0</v>
      </c>
    </row>
    <row r="140" spans="2:10" s="22" customFormat="1" x14ac:dyDescent="0.25">
      <c r="B140" s="42" t="s">
        <v>154</v>
      </c>
      <c r="C140" s="39" t="s">
        <v>367</v>
      </c>
      <c r="D140" s="49" t="s">
        <v>110</v>
      </c>
      <c r="E140" s="5">
        <v>1</v>
      </c>
      <c r="F140" s="9"/>
      <c r="G140" s="5">
        <f t="shared" si="6"/>
        <v>0</v>
      </c>
      <c r="H140" s="5"/>
      <c r="I140" s="5">
        <f t="shared" si="7"/>
        <v>0</v>
      </c>
      <c r="J140" s="6">
        <f t="shared" si="8"/>
        <v>0</v>
      </c>
    </row>
    <row r="141" spans="2:10" s="22" customFormat="1" x14ac:dyDescent="0.25">
      <c r="B141" s="42" t="s">
        <v>155</v>
      </c>
      <c r="C141" s="39" t="s">
        <v>368</v>
      </c>
      <c r="D141" s="49" t="s">
        <v>110</v>
      </c>
      <c r="E141" s="5">
        <v>1</v>
      </c>
      <c r="F141" s="9"/>
      <c r="G141" s="5">
        <f t="shared" ref="G141:G204" si="9">F141*E141</f>
        <v>0</v>
      </c>
      <c r="H141" s="5"/>
      <c r="I141" s="5">
        <f t="shared" ref="I141:I204" si="10">H141*E141</f>
        <v>0</v>
      </c>
      <c r="J141" s="6">
        <f t="shared" ref="J141:J204" si="11">I141+G141</f>
        <v>0</v>
      </c>
    </row>
    <row r="142" spans="2:10" s="22" customFormat="1" x14ac:dyDescent="0.25">
      <c r="B142" s="42" t="s">
        <v>156</v>
      </c>
      <c r="C142" s="39" t="s">
        <v>369</v>
      </c>
      <c r="D142" s="49" t="s">
        <v>110</v>
      </c>
      <c r="E142" s="5">
        <v>1</v>
      </c>
      <c r="F142" s="9"/>
      <c r="G142" s="5">
        <f t="shared" si="9"/>
        <v>0</v>
      </c>
      <c r="H142" s="5"/>
      <c r="I142" s="5">
        <f t="shared" si="10"/>
        <v>0</v>
      </c>
      <c r="J142" s="6">
        <f t="shared" si="11"/>
        <v>0</v>
      </c>
    </row>
    <row r="143" spans="2:10" s="22" customFormat="1" x14ac:dyDescent="0.25">
      <c r="B143" s="42" t="s">
        <v>157</v>
      </c>
      <c r="C143" s="39" t="s">
        <v>370</v>
      </c>
      <c r="D143" s="49" t="s">
        <v>110</v>
      </c>
      <c r="E143" s="5">
        <v>1</v>
      </c>
      <c r="F143" s="9"/>
      <c r="G143" s="5">
        <f t="shared" si="9"/>
        <v>0</v>
      </c>
      <c r="H143" s="5"/>
      <c r="I143" s="5">
        <f t="shared" si="10"/>
        <v>0</v>
      </c>
      <c r="J143" s="6">
        <f t="shared" si="11"/>
        <v>0</v>
      </c>
    </row>
    <row r="144" spans="2:10" s="22" customFormat="1" x14ac:dyDescent="0.25">
      <c r="B144" s="42" t="s">
        <v>158</v>
      </c>
      <c r="C144" s="39" t="s">
        <v>371</v>
      </c>
      <c r="D144" s="49" t="s">
        <v>110</v>
      </c>
      <c r="E144" s="5">
        <v>1</v>
      </c>
      <c r="F144" s="9"/>
      <c r="G144" s="5">
        <f t="shared" si="9"/>
        <v>0</v>
      </c>
      <c r="H144" s="5"/>
      <c r="I144" s="5">
        <f t="shared" si="10"/>
        <v>0</v>
      </c>
      <c r="J144" s="6">
        <f t="shared" si="11"/>
        <v>0</v>
      </c>
    </row>
    <row r="145" spans="2:10" s="22" customFormat="1" x14ac:dyDescent="0.25">
      <c r="B145" s="42" t="s">
        <v>159</v>
      </c>
      <c r="C145" s="39" t="s">
        <v>372</v>
      </c>
      <c r="D145" s="49" t="s">
        <v>110</v>
      </c>
      <c r="E145" s="5">
        <v>1</v>
      </c>
      <c r="F145" s="9"/>
      <c r="G145" s="5">
        <f t="shared" si="9"/>
        <v>0</v>
      </c>
      <c r="H145" s="5"/>
      <c r="I145" s="5">
        <f t="shared" si="10"/>
        <v>0</v>
      </c>
      <c r="J145" s="6">
        <f t="shared" si="11"/>
        <v>0</v>
      </c>
    </row>
    <row r="146" spans="2:10" s="22" customFormat="1" x14ac:dyDescent="0.25">
      <c r="B146" s="42" t="s">
        <v>160</v>
      </c>
      <c r="C146" s="39" t="s">
        <v>373</v>
      </c>
      <c r="D146" s="49" t="s">
        <v>110</v>
      </c>
      <c r="E146" s="5">
        <v>1</v>
      </c>
      <c r="F146" s="9"/>
      <c r="G146" s="5">
        <f t="shared" si="9"/>
        <v>0</v>
      </c>
      <c r="H146" s="5"/>
      <c r="I146" s="5">
        <f t="shared" si="10"/>
        <v>0</v>
      </c>
      <c r="J146" s="6">
        <f t="shared" si="11"/>
        <v>0</v>
      </c>
    </row>
    <row r="147" spans="2:10" s="22" customFormat="1" x14ac:dyDescent="0.25">
      <c r="B147" s="42" t="s">
        <v>161</v>
      </c>
      <c r="C147" s="39" t="s">
        <v>374</v>
      </c>
      <c r="D147" s="49" t="s">
        <v>110</v>
      </c>
      <c r="E147" s="5">
        <v>1</v>
      </c>
      <c r="F147" s="9"/>
      <c r="G147" s="5">
        <f t="shared" si="9"/>
        <v>0</v>
      </c>
      <c r="H147" s="5"/>
      <c r="I147" s="5">
        <f t="shared" si="10"/>
        <v>0</v>
      </c>
      <c r="J147" s="6">
        <f t="shared" si="11"/>
        <v>0</v>
      </c>
    </row>
    <row r="148" spans="2:10" s="22" customFormat="1" x14ac:dyDescent="0.25">
      <c r="B148" s="42" t="s">
        <v>162</v>
      </c>
      <c r="C148" s="39" t="s">
        <v>375</v>
      </c>
      <c r="D148" s="49" t="s">
        <v>110</v>
      </c>
      <c r="E148" s="5">
        <v>1</v>
      </c>
      <c r="F148" s="9"/>
      <c r="G148" s="5">
        <f t="shared" si="9"/>
        <v>0</v>
      </c>
      <c r="H148" s="5"/>
      <c r="I148" s="5">
        <f t="shared" si="10"/>
        <v>0</v>
      </c>
      <c r="J148" s="6">
        <f t="shared" si="11"/>
        <v>0</v>
      </c>
    </row>
    <row r="149" spans="2:10" s="22" customFormat="1" x14ac:dyDescent="0.25">
      <c r="B149" s="42" t="s">
        <v>163</v>
      </c>
      <c r="C149" s="39" t="s">
        <v>376</v>
      </c>
      <c r="D149" s="49" t="s">
        <v>110</v>
      </c>
      <c r="E149" s="5">
        <v>1</v>
      </c>
      <c r="F149" s="9"/>
      <c r="G149" s="5">
        <f t="shared" si="9"/>
        <v>0</v>
      </c>
      <c r="H149" s="5"/>
      <c r="I149" s="5">
        <f t="shared" si="10"/>
        <v>0</v>
      </c>
      <c r="J149" s="6">
        <f t="shared" si="11"/>
        <v>0</v>
      </c>
    </row>
    <row r="150" spans="2:10" s="22" customFormat="1" x14ac:dyDescent="0.25">
      <c r="B150" s="42" t="s">
        <v>164</v>
      </c>
      <c r="C150" s="39" t="s">
        <v>377</v>
      </c>
      <c r="D150" s="49" t="s">
        <v>110</v>
      </c>
      <c r="E150" s="5">
        <v>1</v>
      </c>
      <c r="F150" s="9"/>
      <c r="G150" s="5">
        <f t="shared" si="9"/>
        <v>0</v>
      </c>
      <c r="H150" s="5"/>
      <c r="I150" s="5">
        <f t="shared" si="10"/>
        <v>0</v>
      </c>
      <c r="J150" s="6">
        <f t="shared" si="11"/>
        <v>0</v>
      </c>
    </row>
    <row r="151" spans="2:10" s="22" customFormat="1" x14ac:dyDescent="0.25">
      <c r="B151" s="42" t="s">
        <v>165</v>
      </c>
      <c r="C151" s="39" t="s">
        <v>378</v>
      </c>
      <c r="D151" s="49" t="s">
        <v>110</v>
      </c>
      <c r="E151" s="5">
        <v>1</v>
      </c>
      <c r="F151" s="9"/>
      <c r="G151" s="5">
        <f t="shared" si="9"/>
        <v>0</v>
      </c>
      <c r="H151" s="5"/>
      <c r="I151" s="5">
        <f t="shared" si="10"/>
        <v>0</v>
      </c>
      <c r="J151" s="6">
        <f t="shared" si="11"/>
        <v>0</v>
      </c>
    </row>
    <row r="152" spans="2:10" s="22" customFormat="1" x14ac:dyDescent="0.25">
      <c r="B152" s="42" t="s">
        <v>166</v>
      </c>
      <c r="C152" s="39" t="s">
        <v>111</v>
      </c>
      <c r="D152" s="49" t="s">
        <v>110</v>
      </c>
      <c r="E152" s="5">
        <v>14</v>
      </c>
      <c r="F152" s="9"/>
      <c r="G152" s="5">
        <f t="shared" si="9"/>
        <v>0</v>
      </c>
      <c r="H152" s="5"/>
      <c r="I152" s="5">
        <f t="shared" si="10"/>
        <v>0</v>
      </c>
      <c r="J152" s="6">
        <f t="shared" si="11"/>
        <v>0</v>
      </c>
    </row>
    <row r="153" spans="2:10" s="22" customFormat="1" x14ac:dyDescent="0.25">
      <c r="B153" s="42"/>
      <c r="C153" s="39"/>
      <c r="D153" s="9"/>
      <c r="E153" s="5"/>
      <c r="F153" s="9"/>
      <c r="G153" s="5"/>
      <c r="H153" s="5"/>
      <c r="I153" s="5"/>
      <c r="J153" s="6"/>
    </row>
    <row r="154" spans="2:10" s="22" customFormat="1" x14ac:dyDescent="0.25">
      <c r="B154" s="25" t="s">
        <v>168</v>
      </c>
      <c r="C154" s="26" t="s">
        <v>167</v>
      </c>
      <c r="D154" s="49"/>
      <c r="E154" s="5"/>
      <c r="F154" s="9"/>
      <c r="G154" s="5"/>
      <c r="H154" s="5"/>
      <c r="I154" s="5"/>
      <c r="J154" s="6"/>
    </row>
    <row r="155" spans="2:10" s="22" customFormat="1" x14ac:dyDescent="0.25">
      <c r="B155" s="42" t="s">
        <v>169</v>
      </c>
      <c r="C155" s="39" t="s">
        <v>379</v>
      </c>
      <c r="D155" s="49" t="s">
        <v>39</v>
      </c>
      <c r="E155" s="5">
        <v>1</v>
      </c>
      <c r="F155" s="9"/>
      <c r="G155" s="5">
        <f t="shared" si="9"/>
        <v>0</v>
      </c>
      <c r="H155" s="5"/>
      <c r="I155" s="5">
        <f t="shared" si="10"/>
        <v>0</v>
      </c>
      <c r="J155" s="6">
        <f t="shared" si="11"/>
        <v>0</v>
      </c>
    </row>
    <row r="156" spans="2:10" s="22" customFormat="1" x14ac:dyDescent="0.25">
      <c r="B156" s="42" t="s">
        <v>170</v>
      </c>
      <c r="C156" s="39" t="s">
        <v>380</v>
      </c>
      <c r="D156" s="49" t="s">
        <v>110</v>
      </c>
      <c r="E156" s="5">
        <v>1</v>
      </c>
      <c r="F156" s="9"/>
      <c r="G156" s="5">
        <f t="shared" si="9"/>
        <v>0</v>
      </c>
      <c r="H156" s="5"/>
      <c r="I156" s="5">
        <f t="shared" si="10"/>
        <v>0</v>
      </c>
      <c r="J156" s="6">
        <f t="shared" si="11"/>
        <v>0</v>
      </c>
    </row>
    <row r="157" spans="2:10" s="22" customFormat="1" x14ac:dyDescent="0.25">
      <c r="B157" s="42" t="s">
        <v>171</v>
      </c>
      <c r="C157" s="39" t="s">
        <v>381</v>
      </c>
      <c r="D157" s="49" t="s">
        <v>110</v>
      </c>
      <c r="E157" s="5">
        <v>1</v>
      </c>
      <c r="F157" s="9"/>
      <c r="G157" s="5">
        <f t="shared" si="9"/>
        <v>0</v>
      </c>
      <c r="H157" s="5"/>
      <c r="I157" s="5">
        <f t="shared" si="10"/>
        <v>0</v>
      </c>
      <c r="J157" s="6">
        <f t="shared" si="11"/>
        <v>0</v>
      </c>
    </row>
    <row r="158" spans="2:10" s="22" customFormat="1" x14ac:dyDescent="0.25">
      <c r="B158" s="42" t="s">
        <v>172</v>
      </c>
      <c r="C158" s="39" t="s">
        <v>382</v>
      </c>
      <c r="D158" s="49" t="s">
        <v>110</v>
      </c>
      <c r="E158" s="5">
        <v>1</v>
      </c>
      <c r="F158" s="9"/>
      <c r="G158" s="5">
        <f t="shared" si="9"/>
        <v>0</v>
      </c>
      <c r="H158" s="5"/>
      <c r="I158" s="5">
        <f t="shared" si="10"/>
        <v>0</v>
      </c>
      <c r="J158" s="6">
        <f t="shared" si="11"/>
        <v>0</v>
      </c>
    </row>
    <row r="159" spans="2:10" s="22" customFormat="1" x14ac:dyDescent="0.25">
      <c r="B159" s="42" t="s">
        <v>173</v>
      </c>
      <c r="C159" s="39" t="s">
        <v>383</v>
      </c>
      <c r="D159" s="49" t="s">
        <v>110</v>
      </c>
      <c r="E159" s="5">
        <v>1</v>
      </c>
      <c r="F159" s="9"/>
      <c r="G159" s="5">
        <f t="shared" si="9"/>
        <v>0</v>
      </c>
      <c r="H159" s="5"/>
      <c r="I159" s="5">
        <f t="shared" si="10"/>
        <v>0</v>
      </c>
      <c r="J159" s="6">
        <f t="shared" si="11"/>
        <v>0</v>
      </c>
    </row>
    <row r="160" spans="2:10" s="22" customFormat="1" x14ac:dyDescent="0.25">
      <c r="B160" s="42" t="s">
        <v>174</v>
      </c>
      <c r="C160" s="39" t="s">
        <v>384</v>
      </c>
      <c r="D160" s="49" t="s">
        <v>110</v>
      </c>
      <c r="E160" s="5">
        <v>1</v>
      </c>
      <c r="F160" s="9"/>
      <c r="G160" s="5">
        <f t="shared" si="9"/>
        <v>0</v>
      </c>
      <c r="H160" s="5"/>
      <c r="I160" s="5">
        <f t="shared" si="10"/>
        <v>0</v>
      </c>
      <c r="J160" s="6">
        <f t="shared" si="11"/>
        <v>0</v>
      </c>
    </row>
    <row r="161" spans="2:10" s="22" customFormat="1" x14ac:dyDescent="0.25">
      <c r="B161" s="42" t="s">
        <v>175</v>
      </c>
      <c r="C161" s="39" t="s">
        <v>385</v>
      </c>
      <c r="D161" s="49" t="s">
        <v>110</v>
      </c>
      <c r="E161" s="5">
        <v>1</v>
      </c>
      <c r="F161" s="9"/>
      <c r="G161" s="5">
        <f t="shared" si="9"/>
        <v>0</v>
      </c>
      <c r="H161" s="5"/>
      <c r="I161" s="5">
        <f t="shared" si="10"/>
        <v>0</v>
      </c>
      <c r="J161" s="6">
        <f t="shared" si="11"/>
        <v>0</v>
      </c>
    </row>
    <row r="162" spans="2:10" s="22" customFormat="1" x14ac:dyDescent="0.25">
      <c r="B162" s="42" t="s">
        <v>176</v>
      </c>
      <c r="C162" s="39" t="s">
        <v>386</v>
      </c>
      <c r="D162" s="49" t="s">
        <v>110</v>
      </c>
      <c r="E162" s="5">
        <v>1</v>
      </c>
      <c r="F162" s="9"/>
      <c r="G162" s="5">
        <f t="shared" si="9"/>
        <v>0</v>
      </c>
      <c r="H162" s="5"/>
      <c r="I162" s="5">
        <f t="shared" si="10"/>
        <v>0</v>
      </c>
      <c r="J162" s="6">
        <f t="shared" si="11"/>
        <v>0</v>
      </c>
    </row>
    <row r="163" spans="2:10" s="22" customFormat="1" x14ac:dyDescent="0.25">
      <c r="B163" s="42" t="s">
        <v>177</v>
      </c>
      <c r="C163" s="39" t="s">
        <v>387</v>
      </c>
      <c r="D163" s="49" t="s">
        <v>110</v>
      </c>
      <c r="E163" s="5">
        <v>1</v>
      </c>
      <c r="F163" s="9"/>
      <c r="G163" s="5">
        <f t="shared" si="9"/>
        <v>0</v>
      </c>
      <c r="H163" s="5"/>
      <c r="I163" s="5">
        <f t="shared" si="10"/>
        <v>0</v>
      </c>
      <c r="J163" s="6">
        <f t="shared" si="11"/>
        <v>0</v>
      </c>
    </row>
    <row r="164" spans="2:10" s="22" customFormat="1" x14ac:dyDescent="0.25">
      <c r="B164" s="42" t="s">
        <v>178</v>
      </c>
      <c r="C164" s="39" t="s">
        <v>388</v>
      </c>
      <c r="D164" s="49" t="s">
        <v>110</v>
      </c>
      <c r="E164" s="5">
        <v>1</v>
      </c>
      <c r="F164" s="5"/>
      <c r="G164" s="5">
        <f t="shared" si="9"/>
        <v>0</v>
      </c>
      <c r="H164" s="5"/>
      <c r="I164" s="5">
        <f t="shared" si="10"/>
        <v>0</v>
      </c>
      <c r="J164" s="6">
        <f t="shared" si="11"/>
        <v>0</v>
      </c>
    </row>
    <row r="165" spans="2:10" s="22" customFormat="1" x14ac:dyDescent="0.25">
      <c r="B165" s="42" t="s">
        <v>179</v>
      </c>
      <c r="C165" s="39" t="s">
        <v>389</v>
      </c>
      <c r="D165" s="49" t="s">
        <v>110</v>
      </c>
      <c r="E165" s="5">
        <v>1</v>
      </c>
      <c r="F165" s="5"/>
      <c r="G165" s="5">
        <f t="shared" si="9"/>
        <v>0</v>
      </c>
      <c r="H165" s="5"/>
      <c r="I165" s="5">
        <f t="shared" si="10"/>
        <v>0</v>
      </c>
      <c r="J165" s="6">
        <f t="shared" si="11"/>
        <v>0</v>
      </c>
    </row>
    <row r="166" spans="2:10" s="22" customFormat="1" x14ac:dyDescent="0.25">
      <c r="B166" s="42" t="s">
        <v>180</v>
      </c>
      <c r="C166" s="39" t="s">
        <v>111</v>
      </c>
      <c r="D166" s="49" t="s">
        <v>110</v>
      </c>
      <c r="E166" s="5">
        <v>10</v>
      </c>
      <c r="F166" s="5"/>
      <c r="G166" s="5">
        <f t="shared" si="9"/>
        <v>0</v>
      </c>
      <c r="H166" s="5"/>
      <c r="I166" s="5">
        <f t="shared" si="10"/>
        <v>0</v>
      </c>
      <c r="J166" s="6">
        <f t="shared" si="11"/>
        <v>0</v>
      </c>
    </row>
    <row r="167" spans="2:10" s="22" customFormat="1" x14ac:dyDescent="0.25">
      <c r="B167" s="42"/>
      <c r="C167" s="39"/>
      <c r="D167" s="9"/>
      <c r="E167" s="5"/>
      <c r="F167" s="5"/>
      <c r="G167" s="5"/>
      <c r="H167" s="5"/>
      <c r="I167" s="5"/>
      <c r="J167" s="6"/>
    </row>
    <row r="168" spans="2:10" s="22" customFormat="1" x14ac:dyDescent="0.25">
      <c r="B168" s="25" t="s">
        <v>182</v>
      </c>
      <c r="C168" s="26" t="s">
        <v>181</v>
      </c>
      <c r="D168" s="49"/>
      <c r="E168" s="5"/>
      <c r="F168" s="5"/>
      <c r="G168" s="5"/>
      <c r="H168" s="5"/>
      <c r="I168" s="5"/>
      <c r="J168" s="6"/>
    </row>
    <row r="169" spans="2:10" s="22" customFormat="1" x14ac:dyDescent="0.25">
      <c r="B169" s="42" t="s">
        <v>183</v>
      </c>
      <c r="C169" s="39" t="s">
        <v>390</v>
      </c>
      <c r="D169" s="49" t="s">
        <v>39</v>
      </c>
      <c r="E169" s="5">
        <v>1</v>
      </c>
      <c r="F169" s="5"/>
      <c r="G169" s="5">
        <f t="shared" si="9"/>
        <v>0</v>
      </c>
      <c r="H169" s="5"/>
      <c r="I169" s="5">
        <f t="shared" si="10"/>
        <v>0</v>
      </c>
      <c r="J169" s="6">
        <f t="shared" si="11"/>
        <v>0</v>
      </c>
    </row>
    <row r="170" spans="2:10" s="22" customFormat="1" x14ac:dyDescent="0.25">
      <c r="B170" s="42" t="s">
        <v>184</v>
      </c>
      <c r="C170" s="39" t="s">
        <v>391</v>
      </c>
      <c r="D170" s="49" t="s">
        <v>110</v>
      </c>
      <c r="E170" s="5">
        <v>1</v>
      </c>
      <c r="F170" s="5"/>
      <c r="G170" s="5">
        <f t="shared" si="9"/>
        <v>0</v>
      </c>
      <c r="H170" s="5"/>
      <c r="I170" s="5">
        <f t="shared" si="10"/>
        <v>0</v>
      </c>
      <c r="J170" s="6">
        <f t="shared" si="11"/>
        <v>0</v>
      </c>
    </row>
    <row r="171" spans="2:10" s="22" customFormat="1" x14ac:dyDescent="0.25">
      <c r="B171" s="42" t="s">
        <v>185</v>
      </c>
      <c r="C171" s="39" t="s">
        <v>392</v>
      </c>
      <c r="D171" s="49" t="s">
        <v>110</v>
      </c>
      <c r="E171" s="5">
        <v>1</v>
      </c>
      <c r="F171" s="5"/>
      <c r="G171" s="5">
        <f t="shared" si="9"/>
        <v>0</v>
      </c>
      <c r="H171" s="5"/>
      <c r="I171" s="5">
        <f t="shared" si="10"/>
        <v>0</v>
      </c>
      <c r="J171" s="6">
        <f t="shared" si="11"/>
        <v>0</v>
      </c>
    </row>
    <row r="172" spans="2:10" s="22" customFormat="1" x14ac:dyDescent="0.25">
      <c r="B172" s="42" t="s">
        <v>186</v>
      </c>
      <c r="C172" s="39" t="s">
        <v>393</v>
      </c>
      <c r="D172" s="49" t="s">
        <v>110</v>
      </c>
      <c r="E172" s="5">
        <v>1</v>
      </c>
      <c r="F172" s="5"/>
      <c r="G172" s="5">
        <f t="shared" si="9"/>
        <v>0</v>
      </c>
      <c r="H172" s="5"/>
      <c r="I172" s="5">
        <f t="shared" si="10"/>
        <v>0</v>
      </c>
      <c r="J172" s="6">
        <f t="shared" si="11"/>
        <v>0</v>
      </c>
    </row>
    <row r="173" spans="2:10" s="22" customFormat="1" x14ac:dyDescent="0.25">
      <c r="B173" s="42" t="s">
        <v>187</v>
      </c>
      <c r="C173" s="39" t="s">
        <v>394</v>
      </c>
      <c r="D173" s="49" t="s">
        <v>110</v>
      </c>
      <c r="E173" s="5">
        <v>1</v>
      </c>
      <c r="F173" s="5"/>
      <c r="G173" s="5">
        <f t="shared" si="9"/>
        <v>0</v>
      </c>
      <c r="H173" s="5"/>
      <c r="I173" s="5">
        <f t="shared" si="10"/>
        <v>0</v>
      </c>
      <c r="J173" s="6">
        <f t="shared" si="11"/>
        <v>0</v>
      </c>
    </row>
    <row r="174" spans="2:10" s="22" customFormat="1" x14ac:dyDescent="0.25">
      <c r="B174" s="42" t="s">
        <v>188</v>
      </c>
      <c r="C174" s="39" t="s">
        <v>395</v>
      </c>
      <c r="D174" s="49" t="s">
        <v>110</v>
      </c>
      <c r="E174" s="5">
        <v>1</v>
      </c>
      <c r="F174" s="5"/>
      <c r="G174" s="5">
        <f t="shared" si="9"/>
        <v>0</v>
      </c>
      <c r="H174" s="5"/>
      <c r="I174" s="5">
        <f t="shared" si="10"/>
        <v>0</v>
      </c>
      <c r="J174" s="6">
        <f t="shared" si="11"/>
        <v>0</v>
      </c>
    </row>
    <row r="175" spans="2:10" s="22" customFormat="1" x14ac:dyDescent="0.25">
      <c r="B175" s="42" t="s">
        <v>189</v>
      </c>
      <c r="C175" s="39" t="s">
        <v>396</v>
      </c>
      <c r="D175" s="49" t="s">
        <v>110</v>
      </c>
      <c r="E175" s="5">
        <v>1</v>
      </c>
      <c r="F175" s="5"/>
      <c r="G175" s="5">
        <f t="shared" si="9"/>
        <v>0</v>
      </c>
      <c r="H175" s="5"/>
      <c r="I175" s="5">
        <f t="shared" si="10"/>
        <v>0</v>
      </c>
      <c r="J175" s="6">
        <f t="shared" si="11"/>
        <v>0</v>
      </c>
    </row>
    <row r="176" spans="2:10" s="22" customFormat="1" x14ac:dyDescent="0.25">
      <c r="B176" s="42" t="s">
        <v>190</v>
      </c>
      <c r="C176" s="39" t="s">
        <v>397</v>
      </c>
      <c r="D176" s="49" t="s">
        <v>110</v>
      </c>
      <c r="E176" s="5">
        <v>1</v>
      </c>
      <c r="F176" s="5"/>
      <c r="G176" s="5">
        <f t="shared" si="9"/>
        <v>0</v>
      </c>
      <c r="H176" s="5"/>
      <c r="I176" s="5">
        <f t="shared" si="10"/>
        <v>0</v>
      </c>
      <c r="J176" s="6">
        <f t="shared" si="11"/>
        <v>0</v>
      </c>
    </row>
    <row r="177" spans="2:10" s="22" customFormat="1" x14ac:dyDescent="0.25">
      <c r="B177" s="42" t="s">
        <v>191</v>
      </c>
      <c r="C177" s="39" t="s">
        <v>398</v>
      </c>
      <c r="D177" s="49" t="s">
        <v>110</v>
      </c>
      <c r="E177" s="5">
        <v>1</v>
      </c>
      <c r="F177" s="5"/>
      <c r="G177" s="5">
        <f t="shared" si="9"/>
        <v>0</v>
      </c>
      <c r="H177" s="5"/>
      <c r="I177" s="5">
        <f t="shared" si="10"/>
        <v>0</v>
      </c>
      <c r="J177" s="6">
        <f t="shared" si="11"/>
        <v>0</v>
      </c>
    </row>
    <row r="178" spans="2:10" s="22" customFormat="1" x14ac:dyDescent="0.25">
      <c r="B178" s="42" t="s">
        <v>192</v>
      </c>
      <c r="C178" s="39" t="s">
        <v>111</v>
      </c>
      <c r="D178" s="49" t="s">
        <v>110</v>
      </c>
      <c r="E178" s="5">
        <v>8</v>
      </c>
      <c r="F178" s="5"/>
      <c r="G178" s="5">
        <f t="shared" si="9"/>
        <v>0</v>
      </c>
      <c r="H178" s="5"/>
      <c r="I178" s="5">
        <f t="shared" si="10"/>
        <v>0</v>
      </c>
      <c r="J178" s="6">
        <f t="shared" si="11"/>
        <v>0</v>
      </c>
    </row>
    <row r="179" spans="2:10" s="22" customFormat="1" x14ac:dyDescent="0.25">
      <c r="B179" s="42"/>
      <c r="C179" s="39"/>
      <c r="D179" s="9"/>
      <c r="E179" s="5"/>
      <c r="F179" s="5"/>
      <c r="G179" s="5"/>
      <c r="H179" s="5"/>
      <c r="I179" s="5"/>
      <c r="J179" s="6"/>
    </row>
    <row r="180" spans="2:10" s="22" customFormat="1" x14ac:dyDescent="0.25">
      <c r="B180" s="25" t="s">
        <v>194</v>
      </c>
      <c r="C180" s="26" t="s">
        <v>193</v>
      </c>
      <c r="D180" s="49"/>
      <c r="E180" s="5"/>
      <c r="F180" s="5"/>
      <c r="G180" s="5"/>
      <c r="H180" s="5"/>
      <c r="I180" s="5"/>
      <c r="J180" s="6"/>
    </row>
    <row r="181" spans="2:10" s="22" customFormat="1" x14ac:dyDescent="0.25">
      <c r="B181" s="42" t="s">
        <v>195</v>
      </c>
      <c r="C181" s="39" t="s">
        <v>399</v>
      </c>
      <c r="D181" s="49" t="s">
        <v>39</v>
      </c>
      <c r="E181" s="5">
        <v>1</v>
      </c>
      <c r="F181" s="5"/>
      <c r="G181" s="5">
        <f t="shared" si="9"/>
        <v>0</v>
      </c>
      <c r="H181" s="5"/>
      <c r="I181" s="5">
        <f t="shared" si="10"/>
        <v>0</v>
      </c>
      <c r="J181" s="6">
        <f t="shared" si="11"/>
        <v>0</v>
      </c>
    </row>
    <row r="182" spans="2:10" s="22" customFormat="1" x14ac:dyDescent="0.25">
      <c r="B182" s="42" t="s">
        <v>196</v>
      </c>
      <c r="C182" s="39" t="s">
        <v>400</v>
      </c>
      <c r="D182" s="49" t="s">
        <v>110</v>
      </c>
      <c r="E182" s="5">
        <v>1</v>
      </c>
      <c r="F182" s="5"/>
      <c r="G182" s="5">
        <f t="shared" si="9"/>
        <v>0</v>
      </c>
      <c r="H182" s="5"/>
      <c r="I182" s="5">
        <f t="shared" si="10"/>
        <v>0</v>
      </c>
      <c r="J182" s="6">
        <f t="shared" si="11"/>
        <v>0</v>
      </c>
    </row>
    <row r="183" spans="2:10" s="22" customFormat="1" x14ac:dyDescent="0.25">
      <c r="B183" s="42" t="s">
        <v>197</v>
      </c>
      <c r="C183" s="39" t="s">
        <v>401</v>
      </c>
      <c r="D183" s="49" t="s">
        <v>110</v>
      </c>
      <c r="E183" s="5">
        <v>1</v>
      </c>
      <c r="F183" s="5"/>
      <c r="G183" s="5">
        <f t="shared" si="9"/>
        <v>0</v>
      </c>
      <c r="H183" s="5"/>
      <c r="I183" s="5">
        <f t="shared" si="10"/>
        <v>0</v>
      </c>
      <c r="J183" s="6">
        <f t="shared" si="11"/>
        <v>0</v>
      </c>
    </row>
    <row r="184" spans="2:10" s="22" customFormat="1" x14ac:dyDescent="0.25">
      <c r="B184" s="42" t="s">
        <v>198</v>
      </c>
      <c r="C184" s="39" t="s">
        <v>402</v>
      </c>
      <c r="D184" s="49" t="s">
        <v>110</v>
      </c>
      <c r="E184" s="5">
        <v>1</v>
      </c>
      <c r="F184" s="5"/>
      <c r="G184" s="5">
        <f t="shared" si="9"/>
        <v>0</v>
      </c>
      <c r="H184" s="5"/>
      <c r="I184" s="5">
        <f t="shared" si="10"/>
        <v>0</v>
      </c>
      <c r="J184" s="6">
        <f t="shared" si="11"/>
        <v>0</v>
      </c>
    </row>
    <row r="185" spans="2:10" s="22" customFormat="1" x14ac:dyDescent="0.25">
      <c r="B185" s="42" t="s">
        <v>199</v>
      </c>
      <c r="C185" s="39" t="s">
        <v>403</v>
      </c>
      <c r="D185" s="49" t="s">
        <v>110</v>
      </c>
      <c r="E185" s="5">
        <v>1</v>
      </c>
      <c r="F185" s="5"/>
      <c r="G185" s="5">
        <f t="shared" si="9"/>
        <v>0</v>
      </c>
      <c r="H185" s="5"/>
      <c r="I185" s="5">
        <f t="shared" si="10"/>
        <v>0</v>
      </c>
      <c r="J185" s="6">
        <f t="shared" si="11"/>
        <v>0</v>
      </c>
    </row>
    <row r="186" spans="2:10" s="22" customFormat="1" x14ac:dyDescent="0.25">
      <c r="B186" s="42" t="s">
        <v>200</v>
      </c>
      <c r="C186" s="39" t="s">
        <v>404</v>
      </c>
      <c r="D186" s="49" t="s">
        <v>110</v>
      </c>
      <c r="E186" s="5">
        <v>1</v>
      </c>
      <c r="F186" s="5"/>
      <c r="G186" s="5">
        <f t="shared" si="9"/>
        <v>0</v>
      </c>
      <c r="H186" s="5"/>
      <c r="I186" s="5">
        <f t="shared" si="10"/>
        <v>0</v>
      </c>
      <c r="J186" s="6">
        <f t="shared" si="11"/>
        <v>0</v>
      </c>
    </row>
    <row r="187" spans="2:10" s="22" customFormat="1" x14ac:dyDescent="0.25">
      <c r="B187" s="42" t="s">
        <v>201</v>
      </c>
      <c r="C187" s="39" t="s">
        <v>405</v>
      </c>
      <c r="D187" s="49" t="s">
        <v>110</v>
      </c>
      <c r="E187" s="5">
        <v>1</v>
      </c>
      <c r="F187" s="5"/>
      <c r="G187" s="5">
        <f t="shared" si="9"/>
        <v>0</v>
      </c>
      <c r="H187" s="5"/>
      <c r="I187" s="5">
        <f t="shared" si="10"/>
        <v>0</v>
      </c>
      <c r="J187" s="6">
        <f t="shared" si="11"/>
        <v>0</v>
      </c>
    </row>
    <row r="188" spans="2:10" s="22" customFormat="1" x14ac:dyDescent="0.25">
      <c r="B188" s="42"/>
      <c r="C188" s="39"/>
      <c r="D188" s="9"/>
      <c r="E188" s="5"/>
      <c r="F188" s="5"/>
      <c r="G188" s="5"/>
      <c r="H188" s="5"/>
      <c r="I188" s="5"/>
      <c r="J188" s="6"/>
    </row>
    <row r="189" spans="2:10" s="22" customFormat="1" x14ac:dyDescent="0.25">
      <c r="B189" s="25" t="s">
        <v>203</v>
      </c>
      <c r="C189" s="26" t="s">
        <v>202</v>
      </c>
      <c r="D189" s="5"/>
      <c r="E189" s="5"/>
      <c r="F189" s="5"/>
      <c r="G189" s="5"/>
      <c r="H189" s="5"/>
      <c r="I189" s="5"/>
      <c r="J189" s="6"/>
    </row>
    <row r="190" spans="2:10" s="22" customFormat="1" x14ac:dyDescent="0.25">
      <c r="B190" s="42" t="s">
        <v>204</v>
      </c>
      <c r="C190" s="39" t="s">
        <v>406</v>
      </c>
      <c r="D190" s="49" t="s">
        <v>39</v>
      </c>
      <c r="E190" s="5">
        <v>1</v>
      </c>
      <c r="F190" s="5"/>
      <c r="G190" s="5">
        <f t="shared" si="9"/>
        <v>0</v>
      </c>
      <c r="H190" s="5"/>
      <c r="I190" s="5">
        <f t="shared" si="10"/>
        <v>0</v>
      </c>
      <c r="J190" s="6">
        <f t="shared" si="11"/>
        <v>0</v>
      </c>
    </row>
    <row r="191" spans="2:10" s="22" customFormat="1" x14ac:dyDescent="0.25">
      <c r="B191" s="42" t="s">
        <v>205</v>
      </c>
      <c r="C191" s="39" t="s">
        <v>407</v>
      </c>
      <c r="D191" s="49" t="s">
        <v>110</v>
      </c>
      <c r="E191" s="5">
        <v>1</v>
      </c>
      <c r="F191" s="5"/>
      <c r="G191" s="5">
        <f t="shared" si="9"/>
        <v>0</v>
      </c>
      <c r="H191" s="5"/>
      <c r="I191" s="5">
        <f t="shared" si="10"/>
        <v>0</v>
      </c>
      <c r="J191" s="6">
        <f t="shared" si="11"/>
        <v>0</v>
      </c>
    </row>
    <row r="192" spans="2:10" s="22" customFormat="1" x14ac:dyDescent="0.25">
      <c r="B192" s="42" t="s">
        <v>206</v>
      </c>
      <c r="C192" s="39" t="s">
        <v>408</v>
      </c>
      <c r="D192" s="49" t="s">
        <v>110</v>
      </c>
      <c r="E192" s="5">
        <v>1</v>
      </c>
      <c r="F192" s="5"/>
      <c r="G192" s="5">
        <f t="shared" si="9"/>
        <v>0</v>
      </c>
      <c r="H192" s="5"/>
      <c r="I192" s="5">
        <f t="shared" si="10"/>
        <v>0</v>
      </c>
      <c r="J192" s="6">
        <f t="shared" si="11"/>
        <v>0</v>
      </c>
    </row>
    <row r="193" spans="2:10" s="22" customFormat="1" x14ac:dyDescent="0.25">
      <c r="B193" s="42" t="s">
        <v>207</v>
      </c>
      <c r="C193" s="39" t="s">
        <v>409</v>
      </c>
      <c r="D193" s="49" t="s">
        <v>110</v>
      </c>
      <c r="E193" s="5">
        <v>1</v>
      </c>
      <c r="F193" s="5"/>
      <c r="G193" s="5">
        <f t="shared" si="9"/>
        <v>0</v>
      </c>
      <c r="H193" s="5"/>
      <c r="I193" s="5">
        <f t="shared" si="10"/>
        <v>0</v>
      </c>
      <c r="J193" s="6">
        <f t="shared" si="11"/>
        <v>0</v>
      </c>
    </row>
    <row r="194" spans="2:10" s="22" customFormat="1" x14ac:dyDescent="0.25">
      <c r="B194" s="42" t="s">
        <v>208</v>
      </c>
      <c r="C194" s="39" t="s">
        <v>410</v>
      </c>
      <c r="D194" s="49" t="s">
        <v>110</v>
      </c>
      <c r="E194" s="5">
        <v>1</v>
      </c>
      <c r="F194" s="5"/>
      <c r="G194" s="5">
        <f t="shared" si="9"/>
        <v>0</v>
      </c>
      <c r="H194" s="5"/>
      <c r="I194" s="5">
        <f t="shared" si="10"/>
        <v>0</v>
      </c>
      <c r="J194" s="6">
        <f t="shared" si="11"/>
        <v>0</v>
      </c>
    </row>
    <row r="195" spans="2:10" s="22" customFormat="1" x14ac:dyDescent="0.25">
      <c r="B195" s="42" t="s">
        <v>209</v>
      </c>
      <c r="C195" s="39" t="s">
        <v>411</v>
      </c>
      <c r="D195" s="49" t="s">
        <v>110</v>
      </c>
      <c r="E195" s="5">
        <v>1</v>
      </c>
      <c r="F195" s="5"/>
      <c r="G195" s="5">
        <f t="shared" si="9"/>
        <v>0</v>
      </c>
      <c r="H195" s="5"/>
      <c r="I195" s="5">
        <f t="shared" si="10"/>
        <v>0</v>
      </c>
      <c r="J195" s="6">
        <f t="shared" si="11"/>
        <v>0</v>
      </c>
    </row>
    <row r="196" spans="2:10" s="22" customFormat="1" x14ac:dyDescent="0.25">
      <c r="B196" s="42" t="s">
        <v>210</v>
      </c>
      <c r="C196" s="39" t="s">
        <v>412</v>
      </c>
      <c r="D196" s="49" t="s">
        <v>110</v>
      </c>
      <c r="E196" s="5">
        <v>1</v>
      </c>
      <c r="F196" s="5"/>
      <c r="G196" s="5">
        <f t="shared" si="9"/>
        <v>0</v>
      </c>
      <c r="H196" s="5"/>
      <c r="I196" s="5">
        <f t="shared" si="10"/>
        <v>0</v>
      </c>
      <c r="J196" s="6">
        <f t="shared" si="11"/>
        <v>0</v>
      </c>
    </row>
    <row r="197" spans="2:10" s="22" customFormat="1" x14ac:dyDescent="0.25">
      <c r="B197" s="42"/>
      <c r="C197" s="39"/>
      <c r="D197" s="9"/>
      <c r="E197" s="5"/>
      <c r="F197" s="5"/>
      <c r="G197" s="5"/>
      <c r="H197" s="5"/>
      <c r="I197" s="5"/>
      <c r="J197" s="6"/>
    </row>
    <row r="198" spans="2:10" s="22" customFormat="1" ht="22.5" x14ac:dyDescent="0.25">
      <c r="B198" s="42" t="s">
        <v>213</v>
      </c>
      <c r="C198" s="39" t="s">
        <v>211</v>
      </c>
      <c r="D198" s="49" t="s">
        <v>39</v>
      </c>
      <c r="E198" s="5">
        <v>1</v>
      </c>
      <c r="F198" s="5"/>
      <c r="G198" s="5">
        <f t="shared" si="9"/>
        <v>0</v>
      </c>
      <c r="H198" s="5"/>
      <c r="I198" s="5">
        <f t="shared" si="10"/>
        <v>0</v>
      </c>
      <c r="J198" s="6">
        <f t="shared" si="11"/>
        <v>0</v>
      </c>
    </row>
    <row r="199" spans="2:10" s="22" customFormat="1" x14ac:dyDescent="0.25">
      <c r="B199" s="42"/>
      <c r="C199" s="39"/>
      <c r="D199" s="49"/>
      <c r="E199" s="5"/>
      <c r="F199" s="5"/>
      <c r="G199" s="5"/>
      <c r="H199" s="5"/>
      <c r="I199" s="5"/>
      <c r="J199" s="6"/>
    </row>
    <row r="200" spans="2:10" s="22" customFormat="1" x14ac:dyDescent="0.25">
      <c r="B200" s="42" t="s">
        <v>214</v>
      </c>
      <c r="C200" s="39" t="s">
        <v>212</v>
      </c>
      <c r="D200" s="49" t="s">
        <v>39</v>
      </c>
      <c r="E200" s="5">
        <v>1</v>
      </c>
      <c r="F200" s="5"/>
      <c r="G200" s="5">
        <f t="shared" si="9"/>
        <v>0</v>
      </c>
      <c r="H200" s="5"/>
      <c r="I200" s="5">
        <f t="shared" si="10"/>
        <v>0</v>
      </c>
      <c r="J200" s="6">
        <f t="shared" si="11"/>
        <v>0</v>
      </c>
    </row>
    <row r="201" spans="2:10" s="22" customFormat="1" x14ac:dyDescent="0.25">
      <c r="B201" s="42"/>
      <c r="C201" s="39"/>
      <c r="D201" s="5"/>
      <c r="E201" s="5"/>
      <c r="F201" s="5"/>
      <c r="G201" s="5"/>
      <c r="H201" s="5"/>
      <c r="I201" s="5"/>
      <c r="J201" s="6"/>
    </row>
    <row r="202" spans="2:10" s="22" customFormat="1" x14ac:dyDescent="0.25">
      <c r="B202" s="42"/>
      <c r="C202" s="39"/>
      <c r="D202" s="5"/>
      <c r="E202" s="5"/>
      <c r="F202" s="5"/>
      <c r="G202" s="5"/>
      <c r="H202" s="5"/>
      <c r="I202" s="5"/>
      <c r="J202" s="6"/>
    </row>
    <row r="203" spans="2:10" s="22" customFormat="1" x14ac:dyDescent="0.25">
      <c r="B203" s="40" t="s">
        <v>290</v>
      </c>
      <c r="C203" s="61" t="s">
        <v>217</v>
      </c>
      <c r="D203" s="8"/>
      <c r="E203" s="8"/>
      <c r="F203" s="8"/>
      <c r="G203" s="8">
        <f>SUM(G204:G205)</f>
        <v>0</v>
      </c>
      <c r="H203" s="8"/>
      <c r="I203" s="8">
        <f t="shared" ref="I203:J203" si="12">SUM(I204:I205)</f>
        <v>0</v>
      </c>
      <c r="J203" s="8">
        <f t="shared" si="12"/>
        <v>0</v>
      </c>
    </row>
    <row r="204" spans="2:10" s="22" customFormat="1" x14ac:dyDescent="0.25">
      <c r="B204" s="42" t="s">
        <v>291</v>
      </c>
      <c r="C204" s="39" t="s">
        <v>215</v>
      </c>
      <c r="D204" s="49" t="s">
        <v>39</v>
      </c>
      <c r="E204" s="5">
        <v>1</v>
      </c>
      <c r="F204" s="9"/>
      <c r="G204" s="5">
        <f t="shared" si="9"/>
        <v>0</v>
      </c>
      <c r="H204" s="5"/>
      <c r="I204" s="5">
        <f t="shared" si="10"/>
        <v>0</v>
      </c>
      <c r="J204" s="6">
        <f t="shared" si="11"/>
        <v>0</v>
      </c>
    </row>
    <row r="205" spans="2:10" s="22" customFormat="1" x14ac:dyDescent="0.25">
      <c r="B205" s="42" t="s">
        <v>292</v>
      </c>
      <c r="C205" s="39" t="s">
        <v>216</v>
      </c>
      <c r="D205" s="49" t="s">
        <v>39</v>
      </c>
      <c r="E205" s="5">
        <v>1</v>
      </c>
      <c r="F205" s="9"/>
      <c r="G205" s="5">
        <f t="shared" ref="G205:G268" si="13">F205*E205</f>
        <v>0</v>
      </c>
      <c r="H205" s="5"/>
      <c r="I205" s="5">
        <f t="shared" ref="I205:I268" si="14">H205*E205</f>
        <v>0</v>
      </c>
      <c r="J205" s="6">
        <f t="shared" ref="J205:J268" si="15">I205+G205</f>
        <v>0</v>
      </c>
    </row>
    <row r="206" spans="2:10" s="22" customFormat="1" x14ac:dyDescent="0.25">
      <c r="B206" s="42"/>
      <c r="C206" s="39"/>
      <c r="D206" s="49"/>
      <c r="E206" s="5"/>
      <c r="F206" s="9"/>
      <c r="G206" s="5">
        <f t="shared" si="13"/>
        <v>0</v>
      </c>
      <c r="H206" s="5"/>
      <c r="I206" s="5">
        <f t="shared" si="14"/>
        <v>0</v>
      </c>
      <c r="J206" s="6">
        <f t="shared" si="15"/>
        <v>0</v>
      </c>
    </row>
    <row r="207" spans="2:10" s="22" customFormat="1" x14ac:dyDescent="0.25">
      <c r="B207" s="42"/>
      <c r="C207" s="39"/>
      <c r="D207" s="49"/>
      <c r="E207" s="5"/>
      <c r="F207" s="9"/>
      <c r="G207" s="5"/>
      <c r="H207" s="5"/>
      <c r="I207" s="5"/>
      <c r="J207" s="6"/>
    </row>
    <row r="208" spans="2:10" s="22" customFormat="1" x14ac:dyDescent="0.25">
      <c r="B208" s="60" t="s">
        <v>59</v>
      </c>
      <c r="C208" s="61" t="s">
        <v>238</v>
      </c>
      <c r="D208" s="8"/>
      <c r="E208" s="8"/>
      <c r="F208" s="8"/>
      <c r="G208" s="8">
        <f>SUM(G210:G211)</f>
        <v>0</v>
      </c>
      <c r="H208" s="8"/>
      <c r="I208" s="8">
        <f t="shared" ref="I208:J208" si="16">SUM(I210:I211)</f>
        <v>0</v>
      </c>
      <c r="J208" s="8">
        <f t="shared" si="16"/>
        <v>0</v>
      </c>
    </row>
    <row r="209" spans="2:10" s="22" customFormat="1" x14ac:dyDescent="0.25">
      <c r="B209" s="42" t="s">
        <v>60</v>
      </c>
      <c r="C209" s="39" t="s">
        <v>218</v>
      </c>
      <c r="D209" s="49"/>
      <c r="E209" s="5"/>
      <c r="F209" s="9"/>
      <c r="G209" s="5"/>
      <c r="H209" s="5"/>
      <c r="I209" s="5"/>
      <c r="J209" s="6"/>
    </row>
    <row r="210" spans="2:10" s="22" customFormat="1" x14ac:dyDescent="0.25">
      <c r="B210" s="42" t="s">
        <v>61</v>
      </c>
      <c r="C210" s="39" t="s">
        <v>219</v>
      </c>
      <c r="D210" s="49" t="s">
        <v>220</v>
      </c>
      <c r="E210" s="5">
        <v>3100</v>
      </c>
      <c r="F210" s="9"/>
      <c r="G210" s="5">
        <f t="shared" si="13"/>
        <v>0</v>
      </c>
      <c r="H210" s="5"/>
      <c r="I210" s="5">
        <f t="shared" si="14"/>
        <v>0</v>
      </c>
      <c r="J210" s="6">
        <f t="shared" si="15"/>
        <v>0</v>
      </c>
    </row>
    <row r="211" spans="2:10" s="22" customFormat="1" x14ac:dyDescent="0.25">
      <c r="B211" s="42" t="s">
        <v>293</v>
      </c>
      <c r="C211" s="39" t="s">
        <v>221</v>
      </c>
      <c r="D211" s="49" t="s">
        <v>222</v>
      </c>
      <c r="E211" s="5">
        <v>450</v>
      </c>
      <c r="F211" s="9"/>
      <c r="G211" s="5">
        <f t="shared" si="13"/>
        <v>0</v>
      </c>
      <c r="H211" s="5"/>
      <c r="I211" s="5">
        <f t="shared" si="14"/>
        <v>0</v>
      </c>
      <c r="J211" s="6">
        <f t="shared" si="15"/>
        <v>0</v>
      </c>
    </row>
    <row r="212" spans="2:10" s="22" customFormat="1" x14ac:dyDescent="0.25">
      <c r="B212" s="42"/>
      <c r="C212" s="39"/>
      <c r="D212" s="49"/>
      <c r="E212" s="5"/>
      <c r="F212" s="9"/>
      <c r="G212" s="5"/>
      <c r="H212" s="5"/>
      <c r="I212" s="5"/>
      <c r="J212" s="6"/>
    </row>
    <row r="213" spans="2:10" s="22" customFormat="1" x14ac:dyDescent="0.25">
      <c r="B213" s="42"/>
      <c r="C213" s="39"/>
      <c r="D213" s="49"/>
      <c r="E213" s="5"/>
      <c r="F213" s="9"/>
      <c r="G213" s="5"/>
      <c r="H213" s="5"/>
      <c r="I213" s="5"/>
      <c r="J213" s="6"/>
    </row>
    <row r="214" spans="2:10" s="22" customFormat="1" ht="22.5" x14ac:dyDescent="0.25">
      <c r="B214" s="60" t="s">
        <v>62</v>
      </c>
      <c r="C214" s="61" t="s">
        <v>237</v>
      </c>
      <c r="D214" s="8"/>
      <c r="E214" s="8"/>
      <c r="F214" s="8"/>
      <c r="G214" s="8">
        <f>SUM(G215:G228)</f>
        <v>0</v>
      </c>
      <c r="H214" s="8"/>
      <c r="I214" s="8">
        <f t="shared" ref="I214:J214" si="17">SUM(I215:I228)</f>
        <v>0</v>
      </c>
      <c r="J214" s="8">
        <f t="shared" si="17"/>
        <v>0</v>
      </c>
    </row>
    <row r="215" spans="2:10" s="22" customFormat="1" x14ac:dyDescent="0.25">
      <c r="B215" s="42" t="s">
        <v>63</v>
      </c>
      <c r="C215" s="39" t="s">
        <v>225</v>
      </c>
      <c r="D215" s="49" t="s">
        <v>36</v>
      </c>
      <c r="E215" s="5">
        <v>4</v>
      </c>
      <c r="F215" s="9"/>
      <c r="G215" s="5">
        <f t="shared" si="13"/>
        <v>0</v>
      </c>
      <c r="H215" s="5"/>
      <c r="I215" s="5">
        <f t="shared" si="14"/>
        <v>0</v>
      </c>
      <c r="J215" s="6">
        <f t="shared" si="15"/>
        <v>0</v>
      </c>
    </row>
    <row r="216" spans="2:10" s="22" customFormat="1" x14ac:dyDescent="0.25">
      <c r="B216" s="42" t="s">
        <v>223</v>
      </c>
      <c r="C216" s="39" t="s">
        <v>226</v>
      </c>
      <c r="D216" s="49" t="s">
        <v>36</v>
      </c>
      <c r="E216" s="5">
        <v>6</v>
      </c>
      <c r="F216" s="9"/>
      <c r="G216" s="5">
        <f t="shared" si="13"/>
        <v>0</v>
      </c>
      <c r="H216" s="5"/>
      <c r="I216" s="5">
        <f t="shared" si="14"/>
        <v>0</v>
      </c>
      <c r="J216" s="6">
        <f t="shared" si="15"/>
        <v>0</v>
      </c>
    </row>
    <row r="217" spans="2:10" s="22" customFormat="1" x14ac:dyDescent="0.25">
      <c r="B217" s="42" t="s">
        <v>224</v>
      </c>
      <c r="C217" s="39" t="s">
        <v>225</v>
      </c>
      <c r="D217" s="49" t="s">
        <v>36</v>
      </c>
      <c r="E217" s="5">
        <v>16</v>
      </c>
      <c r="F217" s="9"/>
      <c r="G217" s="5">
        <f t="shared" si="13"/>
        <v>0</v>
      </c>
      <c r="H217" s="5"/>
      <c r="I217" s="5">
        <f t="shared" si="14"/>
        <v>0</v>
      </c>
      <c r="J217" s="6">
        <f t="shared" si="15"/>
        <v>0</v>
      </c>
    </row>
    <row r="218" spans="2:10" s="22" customFormat="1" x14ac:dyDescent="0.25">
      <c r="B218" s="42" t="s">
        <v>294</v>
      </c>
      <c r="C218" s="39" t="s">
        <v>227</v>
      </c>
      <c r="D218" s="49" t="s">
        <v>36</v>
      </c>
      <c r="E218" s="5">
        <v>3</v>
      </c>
      <c r="F218" s="9"/>
      <c r="G218" s="5">
        <f t="shared" si="13"/>
        <v>0</v>
      </c>
      <c r="H218" s="5"/>
      <c r="I218" s="5">
        <f t="shared" si="14"/>
        <v>0</v>
      </c>
      <c r="J218" s="6">
        <f t="shared" si="15"/>
        <v>0</v>
      </c>
    </row>
    <row r="219" spans="2:10" s="22" customFormat="1" x14ac:dyDescent="0.25">
      <c r="B219" s="42" t="s">
        <v>295</v>
      </c>
      <c r="C219" s="39" t="s">
        <v>225</v>
      </c>
      <c r="D219" s="49" t="s">
        <v>36</v>
      </c>
      <c r="E219" s="5">
        <v>16</v>
      </c>
      <c r="F219" s="9"/>
      <c r="G219" s="5">
        <f t="shared" si="13"/>
        <v>0</v>
      </c>
      <c r="H219" s="5"/>
      <c r="I219" s="5">
        <f t="shared" si="14"/>
        <v>0</v>
      </c>
      <c r="J219" s="6">
        <f t="shared" si="15"/>
        <v>0</v>
      </c>
    </row>
    <row r="220" spans="2:10" s="22" customFormat="1" x14ac:dyDescent="0.25">
      <c r="B220" s="42" t="s">
        <v>296</v>
      </c>
      <c r="C220" s="39" t="s">
        <v>228</v>
      </c>
      <c r="D220" s="49" t="s">
        <v>36</v>
      </c>
      <c r="E220" s="5">
        <v>2</v>
      </c>
      <c r="F220" s="9"/>
      <c r="G220" s="5">
        <f t="shared" si="13"/>
        <v>0</v>
      </c>
      <c r="H220" s="5"/>
      <c r="I220" s="5">
        <f t="shared" si="14"/>
        <v>0</v>
      </c>
      <c r="J220" s="6">
        <f t="shared" si="15"/>
        <v>0</v>
      </c>
    </row>
    <row r="221" spans="2:10" s="22" customFormat="1" x14ac:dyDescent="0.25">
      <c r="B221" s="42" t="s">
        <v>297</v>
      </c>
      <c r="C221" s="39" t="s">
        <v>229</v>
      </c>
      <c r="D221" s="49" t="s">
        <v>36</v>
      </c>
      <c r="E221" s="5">
        <v>1</v>
      </c>
      <c r="F221" s="9"/>
      <c r="G221" s="5">
        <f t="shared" si="13"/>
        <v>0</v>
      </c>
      <c r="H221" s="5"/>
      <c r="I221" s="5">
        <f t="shared" si="14"/>
        <v>0</v>
      </c>
      <c r="J221" s="6">
        <f t="shared" si="15"/>
        <v>0</v>
      </c>
    </row>
    <row r="222" spans="2:10" s="22" customFormat="1" x14ac:dyDescent="0.25">
      <c r="B222" s="42" t="s">
        <v>298</v>
      </c>
      <c r="C222" s="39" t="s">
        <v>230</v>
      </c>
      <c r="D222" s="49" t="s">
        <v>36</v>
      </c>
      <c r="E222" s="5">
        <v>2</v>
      </c>
      <c r="F222" s="9"/>
      <c r="G222" s="5">
        <f t="shared" si="13"/>
        <v>0</v>
      </c>
      <c r="H222" s="5"/>
      <c r="I222" s="5">
        <f t="shared" si="14"/>
        <v>0</v>
      </c>
      <c r="J222" s="6">
        <f t="shared" si="15"/>
        <v>0</v>
      </c>
    </row>
    <row r="223" spans="2:10" s="22" customFormat="1" x14ac:dyDescent="0.25">
      <c r="B223" s="42" t="s">
        <v>299</v>
      </c>
      <c r="C223" s="39" t="s">
        <v>231</v>
      </c>
      <c r="D223" s="49" t="s">
        <v>36</v>
      </c>
      <c r="E223" s="5">
        <v>2</v>
      </c>
      <c r="F223" s="9"/>
      <c r="G223" s="5">
        <f t="shared" si="13"/>
        <v>0</v>
      </c>
      <c r="H223" s="5"/>
      <c r="I223" s="5">
        <f t="shared" si="14"/>
        <v>0</v>
      </c>
      <c r="J223" s="6">
        <f t="shared" si="15"/>
        <v>0</v>
      </c>
    </row>
    <row r="224" spans="2:10" s="22" customFormat="1" x14ac:dyDescent="0.25">
      <c r="B224" s="42" t="s">
        <v>300</v>
      </c>
      <c r="C224" s="39" t="s">
        <v>232</v>
      </c>
      <c r="D224" s="49" t="s">
        <v>36</v>
      </c>
      <c r="E224" s="5">
        <v>4</v>
      </c>
      <c r="F224" s="9"/>
      <c r="G224" s="5">
        <f t="shared" si="13"/>
        <v>0</v>
      </c>
      <c r="H224" s="5"/>
      <c r="I224" s="5">
        <f t="shared" si="14"/>
        <v>0</v>
      </c>
      <c r="J224" s="6">
        <f t="shared" si="15"/>
        <v>0</v>
      </c>
    </row>
    <row r="225" spans="2:10" s="22" customFormat="1" x14ac:dyDescent="0.25">
      <c r="B225" s="42" t="s">
        <v>301</v>
      </c>
      <c r="C225" s="39" t="s">
        <v>233</v>
      </c>
      <c r="D225" s="49" t="s">
        <v>36</v>
      </c>
      <c r="E225" s="5">
        <v>1</v>
      </c>
      <c r="F225" s="9"/>
      <c r="G225" s="5">
        <f t="shared" si="13"/>
        <v>0</v>
      </c>
      <c r="H225" s="5"/>
      <c r="I225" s="5">
        <f t="shared" si="14"/>
        <v>0</v>
      </c>
      <c r="J225" s="6">
        <f t="shared" si="15"/>
        <v>0</v>
      </c>
    </row>
    <row r="226" spans="2:10" s="22" customFormat="1" x14ac:dyDescent="0.25">
      <c r="B226" s="42" t="s">
        <v>302</v>
      </c>
      <c r="C226" s="39" t="s">
        <v>234</v>
      </c>
      <c r="D226" s="49" t="s">
        <v>36</v>
      </c>
      <c r="E226" s="5">
        <v>2</v>
      </c>
      <c r="F226" s="9"/>
      <c r="G226" s="5">
        <f t="shared" si="13"/>
        <v>0</v>
      </c>
      <c r="H226" s="5"/>
      <c r="I226" s="5">
        <f t="shared" si="14"/>
        <v>0</v>
      </c>
      <c r="J226" s="6">
        <f t="shared" si="15"/>
        <v>0</v>
      </c>
    </row>
    <row r="227" spans="2:10" s="22" customFormat="1" x14ac:dyDescent="0.25">
      <c r="B227" s="42" t="s">
        <v>303</v>
      </c>
      <c r="C227" s="39" t="s">
        <v>235</v>
      </c>
      <c r="D227" s="49" t="s">
        <v>36</v>
      </c>
      <c r="E227" s="5">
        <v>1</v>
      </c>
      <c r="F227" s="9"/>
      <c r="G227" s="5">
        <f t="shared" si="13"/>
        <v>0</v>
      </c>
      <c r="H227" s="5"/>
      <c r="I227" s="5">
        <f t="shared" si="14"/>
        <v>0</v>
      </c>
      <c r="J227" s="6">
        <f t="shared" si="15"/>
        <v>0</v>
      </c>
    </row>
    <row r="228" spans="2:10" s="22" customFormat="1" x14ac:dyDescent="0.25">
      <c r="B228" s="42" t="s">
        <v>304</v>
      </c>
      <c r="C228" s="39" t="s">
        <v>236</v>
      </c>
      <c r="D228" s="49" t="s">
        <v>36</v>
      </c>
      <c r="E228" s="5">
        <v>1</v>
      </c>
      <c r="F228" s="9"/>
      <c r="G228" s="5">
        <f t="shared" si="13"/>
        <v>0</v>
      </c>
      <c r="H228" s="5"/>
      <c r="I228" s="5">
        <f t="shared" si="14"/>
        <v>0</v>
      </c>
      <c r="J228" s="6">
        <f t="shared" si="15"/>
        <v>0</v>
      </c>
    </row>
    <row r="229" spans="2:10" s="22" customFormat="1" x14ac:dyDescent="0.25">
      <c r="B229" s="42"/>
      <c r="C229" s="39"/>
      <c r="D229" s="49"/>
      <c r="E229" s="5"/>
      <c r="F229" s="9"/>
      <c r="G229" s="5"/>
      <c r="H229" s="5"/>
      <c r="I229" s="5"/>
      <c r="J229" s="6"/>
    </row>
    <row r="230" spans="2:10" s="22" customFormat="1" x14ac:dyDescent="0.25">
      <c r="B230" s="42"/>
      <c r="C230" s="39"/>
      <c r="D230" s="49"/>
      <c r="E230" s="5"/>
      <c r="F230" s="9"/>
      <c r="G230" s="5"/>
      <c r="H230" s="5"/>
      <c r="I230" s="5"/>
      <c r="J230" s="6"/>
    </row>
    <row r="231" spans="2:10" s="22" customFormat="1" x14ac:dyDescent="0.25">
      <c r="B231" s="40" t="s">
        <v>64</v>
      </c>
      <c r="C231" s="41" t="s">
        <v>239</v>
      </c>
      <c r="D231" s="8"/>
      <c r="E231" s="8"/>
      <c r="F231" s="8"/>
      <c r="G231" s="8">
        <f>SUM(G233:G245)</f>
        <v>0</v>
      </c>
      <c r="H231" s="8"/>
      <c r="I231" s="8">
        <f t="shared" ref="I231:J231" si="18">SUM(I233:I245)</f>
        <v>0</v>
      </c>
      <c r="J231" s="8">
        <f t="shared" si="18"/>
        <v>0</v>
      </c>
    </row>
    <row r="232" spans="2:10" s="22" customFormat="1" x14ac:dyDescent="0.25">
      <c r="B232" s="42" t="s">
        <v>65</v>
      </c>
      <c r="C232" s="39" t="s">
        <v>240</v>
      </c>
      <c r="D232" s="49"/>
      <c r="E232" s="5"/>
      <c r="F232" s="5"/>
      <c r="G232" s="5"/>
      <c r="H232" s="5"/>
      <c r="I232" s="5"/>
      <c r="J232" s="6"/>
    </row>
    <row r="233" spans="2:10" s="22" customFormat="1" x14ac:dyDescent="0.25">
      <c r="B233" s="42" t="s">
        <v>305</v>
      </c>
      <c r="C233" s="39" t="s">
        <v>241</v>
      </c>
      <c r="D233" s="49" t="s">
        <v>20</v>
      </c>
      <c r="E233" s="5">
        <v>104.64</v>
      </c>
      <c r="F233" s="9"/>
      <c r="G233" s="5">
        <f t="shared" si="13"/>
        <v>0</v>
      </c>
      <c r="H233" s="5"/>
      <c r="I233" s="5">
        <f t="shared" si="14"/>
        <v>0</v>
      </c>
      <c r="J233" s="6">
        <f t="shared" si="15"/>
        <v>0</v>
      </c>
    </row>
    <row r="234" spans="2:10" s="22" customFormat="1" x14ac:dyDescent="0.25">
      <c r="B234" s="42" t="s">
        <v>306</v>
      </c>
      <c r="C234" s="39" t="s">
        <v>242</v>
      </c>
      <c r="D234" s="49" t="s">
        <v>20</v>
      </c>
      <c r="E234" s="5">
        <v>595.08000000000004</v>
      </c>
      <c r="F234" s="9"/>
      <c r="G234" s="5">
        <f t="shared" si="13"/>
        <v>0</v>
      </c>
      <c r="H234" s="5"/>
      <c r="I234" s="5">
        <f t="shared" si="14"/>
        <v>0</v>
      </c>
      <c r="J234" s="6">
        <f t="shared" si="15"/>
        <v>0</v>
      </c>
    </row>
    <row r="235" spans="2:10" s="22" customFormat="1" x14ac:dyDescent="0.25">
      <c r="B235" s="42" t="s">
        <v>307</v>
      </c>
      <c r="C235" s="39" t="s">
        <v>243</v>
      </c>
      <c r="D235" s="49" t="s">
        <v>20</v>
      </c>
      <c r="E235" s="5">
        <v>232.07999999999998</v>
      </c>
      <c r="F235" s="9"/>
      <c r="G235" s="5">
        <f t="shared" si="13"/>
        <v>0</v>
      </c>
      <c r="H235" s="5"/>
      <c r="I235" s="5">
        <f t="shared" si="14"/>
        <v>0</v>
      </c>
      <c r="J235" s="6">
        <f t="shared" si="15"/>
        <v>0</v>
      </c>
    </row>
    <row r="236" spans="2:10" s="22" customFormat="1" x14ac:dyDescent="0.25">
      <c r="B236" s="42" t="s">
        <v>308</v>
      </c>
      <c r="C236" s="39" t="s">
        <v>244</v>
      </c>
      <c r="D236" s="49" t="s">
        <v>20</v>
      </c>
      <c r="E236" s="5">
        <v>520.32000000000005</v>
      </c>
      <c r="F236" s="9"/>
      <c r="G236" s="5">
        <f t="shared" si="13"/>
        <v>0</v>
      </c>
      <c r="H236" s="5"/>
      <c r="I236" s="5">
        <f t="shared" si="14"/>
        <v>0</v>
      </c>
      <c r="J236" s="6">
        <f t="shared" si="15"/>
        <v>0</v>
      </c>
    </row>
    <row r="237" spans="2:10" s="22" customFormat="1" x14ac:dyDescent="0.25">
      <c r="B237" s="42" t="s">
        <v>309</v>
      </c>
      <c r="C237" s="39" t="s">
        <v>245</v>
      </c>
      <c r="D237" s="49" t="s">
        <v>20</v>
      </c>
      <c r="E237" s="5">
        <v>199.67999999999998</v>
      </c>
      <c r="F237" s="9"/>
      <c r="G237" s="5">
        <f t="shared" si="13"/>
        <v>0</v>
      </c>
      <c r="H237" s="5"/>
      <c r="I237" s="5">
        <f t="shared" si="14"/>
        <v>0</v>
      </c>
      <c r="J237" s="6">
        <f t="shared" si="15"/>
        <v>0</v>
      </c>
    </row>
    <row r="238" spans="2:10" s="22" customFormat="1" x14ac:dyDescent="0.25">
      <c r="B238" s="42" t="s">
        <v>310</v>
      </c>
      <c r="C238" s="39" t="s">
        <v>246</v>
      </c>
      <c r="D238" s="49" t="s">
        <v>20</v>
      </c>
      <c r="E238" s="5">
        <v>167.88</v>
      </c>
      <c r="F238" s="9"/>
      <c r="G238" s="5">
        <f t="shared" si="13"/>
        <v>0</v>
      </c>
      <c r="H238" s="5"/>
      <c r="I238" s="5">
        <f t="shared" si="14"/>
        <v>0</v>
      </c>
      <c r="J238" s="6">
        <f t="shared" si="15"/>
        <v>0</v>
      </c>
    </row>
    <row r="239" spans="2:10" s="22" customFormat="1" x14ac:dyDescent="0.25">
      <c r="B239" s="42" t="s">
        <v>311</v>
      </c>
      <c r="C239" s="39" t="s">
        <v>247</v>
      </c>
      <c r="D239" s="49" t="s">
        <v>20</v>
      </c>
      <c r="E239" s="5">
        <v>5.3999999999999995</v>
      </c>
      <c r="F239" s="9"/>
      <c r="G239" s="5">
        <f t="shared" si="13"/>
        <v>0</v>
      </c>
      <c r="H239" s="5"/>
      <c r="I239" s="5">
        <f t="shared" si="14"/>
        <v>0</v>
      </c>
      <c r="J239" s="6">
        <f t="shared" si="15"/>
        <v>0</v>
      </c>
    </row>
    <row r="240" spans="2:10" s="22" customFormat="1" x14ac:dyDescent="0.25">
      <c r="B240" s="42" t="s">
        <v>312</v>
      </c>
      <c r="C240" s="39" t="s">
        <v>248</v>
      </c>
      <c r="D240" s="49" t="s">
        <v>20</v>
      </c>
      <c r="E240" s="5">
        <v>135.72</v>
      </c>
      <c r="F240" s="9"/>
      <c r="G240" s="5">
        <f t="shared" si="13"/>
        <v>0</v>
      </c>
      <c r="H240" s="5"/>
      <c r="I240" s="5">
        <f t="shared" si="14"/>
        <v>0</v>
      </c>
      <c r="J240" s="6">
        <f t="shared" si="15"/>
        <v>0</v>
      </c>
    </row>
    <row r="241" spans="2:10" s="22" customFormat="1" x14ac:dyDescent="0.25">
      <c r="B241" s="42" t="s">
        <v>313</v>
      </c>
      <c r="C241" s="39" t="s">
        <v>249</v>
      </c>
      <c r="D241" s="49" t="s">
        <v>20</v>
      </c>
      <c r="E241" s="5">
        <v>115.32</v>
      </c>
      <c r="F241" s="9"/>
      <c r="G241" s="5">
        <f t="shared" si="13"/>
        <v>0</v>
      </c>
      <c r="H241" s="5"/>
      <c r="I241" s="5">
        <f t="shared" si="14"/>
        <v>0</v>
      </c>
      <c r="J241" s="6">
        <f t="shared" si="15"/>
        <v>0</v>
      </c>
    </row>
    <row r="242" spans="2:10" s="22" customFormat="1" x14ac:dyDescent="0.25">
      <c r="B242" s="42" t="s">
        <v>314</v>
      </c>
      <c r="C242" s="39" t="s">
        <v>250</v>
      </c>
      <c r="D242" s="49" t="s">
        <v>20</v>
      </c>
      <c r="E242" s="5">
        <v>39.959999999999994</v>
      </c>
      <c r="F242" s="9"/>
      <c r="G242" s="5">
        <f t="shared" si="13"/>
        <v>0</v>
      </c>
      <c r="H242" s="5"/>
      <c r="I242" s="5">
        <f t="shared" si="14"/>
        <v>0</v>
      </c>
      <c r="J242" s="6">
        <f t="shared" si="15"/>
        <v>0</v>
      </c>
    </row>
    <row r="243" spans="2:10" s="22" customFormat="1" x14ac:dyDescent="0.25">
      <c r="B243" s="42" t="s">
        <v>413</v>
      </c>
      <c r="C243" s="39" t="s">
        <v>251</v>
      </c>
      <c r="D243" s="49" t="s">
        <v>36</v>
      </c>
      <c r="E243" s="5">
        <v>75</v>
      </c>
      <c r="F243" s="9"/>
      <c r="G243" s="5">
        <f t="shared" si="13"/>
        <v>0</v>
      </c>
      <c r="H243" s="5"/>
      <c r="I243" s="5">
        <f t="shared" si="14"/>
        <v>0</v>
      </c>
      <c r="J243" s="6">
        <f t="shared" si="15"/>
        <v>0</v>
      </c>
    </row>
    <row r="244" spans="2:10" s="22" customFormat="1" x14ac:dyDescent="0.25">
      <c r="B244" s="42" t="s">
        <v>414</v>
      </c>
      <c r="C244" s="39" t="s">
        <v>252</v>
      </c>
      <c r="D244" s="49" t="s">
        <v>36</v>
      </c>
      <c r="E244" s="5">
        <v>172</v>
      </c>
      <c r="F244" s="9"/>
      <c r="G244" s="5">
        <f t="shared" si="13"/>
        <v>0</v>
      </c>
      <c r="H244" s="5"/>
      <c r="I244" s="5">
        <f t="shared" si="14"/>
        <v>0</v>
      </c>
      <c r="J244" s="6">
        <f t="shared" si="15"/>
        <v>0</v>
      </c>
    </row>
    <row r="245" spans="2:10" s="22" customFormat="1" x14ac:dyDescent="0.25">
      <c r="B245" s="42" t="s">
        <v>415</v>
      </c>
      <c r="C245" s="39" t="s">
        <v>253</v>
      </c>
      <c r="D245" s="49" t="s">
        <v>220</v>
      </c>
      <c r="E245" s="5">
        <v>128.916</v>
      </c>
      <c r="F245" s="9"/>
      <c r="G245" s="5">
        <f t="shared" si="13"/>
        <v>0</v>
      </c>
      <c r="H245" s="5"/>
      <c r="I245" s="5">
        <f t="shared" si="14"/>
        <v>0</v>
      </c>
      <c r="J245" s="6">
        <f t="shared" si="15"/>
        <v>0</v>
      </c>
    </row>
    <row r="246" spans="2:10" s="22" customFormat="1" x14ac:dyDescent="0.25">
      <c r="B246" s="42"/>
      <c r="C246" s="39"/>
      <c r="D246" s="49"/>
      <c r="E246" s="5"/>
      <c r="F246" s="9"/>
      <c r="G246" s="5"/>
      <c r="H246" s="5"/>
      <c r="I246" s="5"/>
      <c r="J246" s="6"/>
    </row>
    <row r="247" spans="2:10" s="22" customFormat="1" x14ac:dyDescent="0.25">
      <c r="B247" s="42"/>
      <c r="C247" s="39"/>
      <c r="D247" s="49"/>
      <c r="E247" s="5"/>
      <c r="F247" s="9"/>
      <c r="G247" s="5"/>
      <c r="H247" s="5"/>
      <c r="I247" s="5"/>
      <c r="J247" s="6"/>
    </row>
    <row r="248" spans="2:10" s="22" customFormat="1" x14ac:dyDescent="0.25">
      <c r="B248" s="40" t="s">
        <v>66</v>
      </c>
      <c r="C248" s="41" t="s">
        <v>255</v>
      </c>
      <c r="D248" s="8"/>
      <c r="E248" s="8"/>
      <c r="F248" s="8"/>
      <c r="G248" s="8">
        <f>SUM(G249:G250)</f>
        <v>0</v>
      </c>
      <c r="H248" s="8"/>
      <c r="I248" s="8">
        <f t="shared" ref="I248:J248" si="19">SUM(I249:I250)</f>
        <v>0</v>
      </c>
      <c r="J248" s="8">
        <f t="shared" si="19"/>
        <v>0</v>
      </c>
    </row>
    <row r="249" spans="2:10" s="22" customFormat="1" x14ac:dyDescent="0.25">
      <c r="B249" s="42" t="s">
        <v>67</v>
      </c>
      <c r="C249" s="39" t="s">
        <v>256</v>
      </c>
      <c r="D249" s="49" t="s">
        <v>39</v>
      </c>
      <c r="E249" s="5">
        <v>1</v>
      </c>
      <c r="F249" s="9"/>
      <c r="G249" s="5">
        <f t="shared" si="13"/>
        <v>0</v>
      </c>
      <c r="H249" s="5"/>
      <c r="I249" s="5">
        <f t="shared" si="14"/>
        <v>0</v>
      </c>
      <c r="J249" s="6">
        <f t="shared" si="15"/>
        <v>0</v>
      </c>
    </row>
    <row r="250" spans="2:10" s="22" customFormat="1" x14ac:dyDescent="0.25">
      <c r="B250" s="42" t="s">
        <v>68</v>
      </c>
      <c r="C250" s="39" t="s">
        <v>257</v>
      </c>
      <c r="D250" s="49" t="s">
        <v>39</v>
      </c>
      <c r="E250" s="5">
        <v>2</v>
      </c>
      <c r="F250" s="9"/>
      <c r="G250" s="5">
        <f t="shared" si="13"/>
        <v>0</v>
      </c>
      <c r="H250" s="5"/>
      <c r="I250" s="5">
        <f t="shared" si="14"/>
        <v>0</v>
      </c>
      <c r="J250" s="6">
        <f t="shared" si="15"/>
        <v>0</v>
      </c>
    </row>
    <row r="251" spans="2:10" s="22" customFormat="1" x14ac:dyDescent="0.25">
      <c r="B251" s="42"/>
      <c r="C251" s="39"/>
      <c r="D251" s="49"/>
      <c r="E251" s="5"/>
      <c r="F251" s="9"/>
      <c r="G251" s="5"/>
      <c r="H251" s="5"/>
      <c r="I251" s="5"/>
      <c r="J251" s="6"/>
    </row>
    <row r="252" spans="2:10" s="22" customFormat="1" x14ac:dyDescent="0.25">
      <c r="B252" s="42"/>
      <c r="C252" s="39"/>
      <c r="D252" s="49"/>
      <c r="E252" s="5"/>
      <c r="F252" s="9"/>
      <c r="G252" s="5"/>
      <c r="H252" s="5"/>
      <c r="I252" s="5"/>
      <c r="J252" s="6"/>
    </row>
    <row r="253" spans="2:10" s="22" customFormat="1" ht="33.75" x14ac:dyDescent="0.25">
      <c r="B253" s="40" t="s">
        <v>254</v>
      </c>
      <c r="C253" s="41" t="s">
        <v>261</v>
      </c>
      <c r="D253" s="8"/>
      <c r="E253" s="8"/>
      <c r="F253" s="8"/>
      <c r="G253" s="8">
        <f>SUM(G254:G257)</f>
        <v>0</v>
      </c>
      <c r="H253" s="8"/>
      <c r="I253" s="8">
        <f t="shared" ref="I253:J253" si="20">SUM(I254:I257)</f>
        <v>0</v>
      </c>
      <c r="J253" s="8">
        <f t="shared" si="20"/>
        <v>0</v>
      </c>
    </row>
    <row r="254" spans="2:10" s="22" customFormat="1" x14ac:dyDescent="0.25">
      <c r="B254" s="42" t="s">
        <v>258</v>
      </c>
      <c r="C254" s="39" t="s">
        <v>263</v>
      </c>
      <c r="D254" s="49" t="s">
        <v>39</v>
      </c>
      <c r="E254" s="5">
        <v>10</v>
      </c>
      <c r="F254" s="9"/>
      <c r="G254" s="5">
        <f t="shared" si="13"/>
        <v>0</v>
      </c>
      <c r="H254" s="5"/>
      <c r="I254" s="5">
        <f t="shared" si="14"/>
        <v>0</v>
      </c>
      <c r="J254" s="6">
        <f t="shared" si="15"/>
        <v>0</v>
      </c>
    </row>
    <row r="255" spans="2:10" s="22" customFormat="1" x14ac:dyDescent="0.25">
      <c r="B255" s="42" t="s">
        <v>259</v>
      </c>
      <c r="C255" s="39" t="s">
        <v>264</v>
      </c>
      <c r="D255" s="49" t="s">
        <v>39</v>
      </c>
      <c r="E255" s="5">
        <v>86</v>
      </c>
      <c r="F255" s="9"/>
      <c r="G255" s="5">
        <f t="shared" si="13"/>
        <v>0</v>
      </c>
      <c r="H255" s="5"/>
      <c r="I255" s="5">
        <f t="shared" si="14"/>
        <v>0</v>
      </c>
      <c r="J255" s="6">
        <f t="shared" si="15"/>
        <v>0</v>
      </c>
    </row>
    <row r="256" spans="2:10" s="22" customFormat="1" x14ac:dyDescent="0.25">
      <c r="B256" s="42" t="s">
        <v>315</v>
      </c>
      <c r="C256" s="39" t="s">
        <v>265</v>
      </c>
      <c r="D256" s="49" t="s">
        <v>39</v>
      </c>
      <c r="E256" s="5">
        <v>1</v>
      </c>
      <c r="F256" s="9"/>
      <c r="G256" s="5">
        <f t="shared" si="13"/>
        <v>0</v>
      </c>
      <c r="H256" s="5"/>
      <c r="I256" s="5">
        <f t="shared" si="14"/>
        <v>0</v>
      </c>
      <c r="J256" s="6">
        <f t="shared" si="15"/>
        <v>0</v>
      </c>
    </row>
    <row r="257" spans="2:10" s="22" customFormat="1" x14ac:dyDescent="0.25">
      <c r="B257" s="42" t="s">
        <v>316</v>
      </c>
      <c r="C257" s="39" t="s">
        <v>266</v>
      </c>
      <c r="D257" s="49" t="s">
        <v>39</v>
      </c>
      <c r="E257" s="5">
        <v>1</v>
      </c>
      <c r="F257" s="9"/>
      <c r="G257" s="5">
        <f t="shared" si="13"/>
        <v>0</v>
      </c>
      <c r="H257" s="5"/>
      <c r="I257" s="5">
        <f t="shared" si="14"/>
        <v>0</v>
      </c>
      <c r="J257" s="6">
        <f t="shared" si="15"/>
        <v>0</v>
      </c>
    </row>
    <row r="258" spans="2:10" s="22" customFormat="1" x14ac:dyDescent="0.25">
      <c r="B258" s="25"/>
      <c r="C258" s="26"/>
      <c r="D258" s="49"/>
      <c r="E258" s="5"/>
      <c r="F258" s="9"/>
      <c r="G258" s="5"/>
      <c r="H258" s="5"/>
      <c r="I258" s="5"/>
      <c r="J258" s="6"/>
    </row>
    <row r="259" spans="2:10" s="22" customFormat="1" x14ac:dyDescent="0.25">
      <c r="B259" s="42"/>
      <c r="C259" s="39"/>
      <c r="D259" s="49"/>
      <c r="E259" s="5"/>
      <c r="F259" s="9"/>
      <c r="G259" s="5"/>
      <c r="H259" s="5"/>
      <c r="I259" s="5"/>
      <c r="J259" s="6"/>
    </row>
    <row r="260" spans="2:10" s="22" customFormat="1" ht="33.75" x14ac:dyDescent="0.25">
      <c r="B260" s="40" t="s">
        <v>260</v>
      </c>
      <c r="C260" s="41" t="s">
        <v>267</v>
      </c>
      <c r="D260" s="8"/>
      <c r="E260" s="8"/>
      <c r="F260" s="8"/>
      <c r="G260" s="8">
        <f>SUM(G261)</f>
        <v>0</v>
      </c>
      <c r="H260" s="8"/>
      <c r="I260" s="8">
        <f t="shared" ref="I260:J260" si="21">SUM(I261)</f>
        <v>0</v>
      </c>
      <c r="J260" s="8">
        <f t="shared" si="21"/>
        <v>0</v>
      </c>
    </row>
    <row r="261" spans="2:10" s="22" customFormat="1" x14ac:dyDescent="0.25">
      <c r="B261" s="42" t="s">
        <v>262</v>
      </c>
      <c r="C261" s="39" t="s">
        <v>268</v>
      </c>
      <c r="D261" s="49" t="s">
        <v>20</v>
      </c>
      <c r="E261" s="5">
        <v>344</v>
      </c>
      <c r="F261" s="9"/>
      <c r="G261" s="5">
        <f t="shared" si="13"/>
        <v>0</v>
      </c>
      <c r="H261" s="5"/>
      <c r="I261" s="5">
        <f t="shared" si="14"/>
        <v>0</v>
      </c>
      <c r="J261" s="6">
        <f t="shared" si="15"/>
        <v>0</v>
      </c>
    </row>
    <row r="262" spans="2:10" s="22" customFormat="1" x14ac:dyDescent="0.25">
      <c r="B262" s="42"/>
      <c r="C262" s="39"/>
      <c r="D262" s="49"/>
      <c r="E262" s="5"/>
      <c r="F262" s="9"/>
      <c r="G262" s="5"/>
      <c r="H262" s="5"/>
      <c r="I262" s="5"/>
      <c r="J262" s="6"/>
    </row>
    <row r="263" spans="2:10" s="22" customFormat="1" x14ac:dyDescent="0.25">
      <c r="B263" s="42"/>
      <c r="C263" s="39"/>
      <c r="D263" s="49"/>
      <c r="E263" s="5"/>
      <c r="F263" s="9"/>
      <c r="G263" s="5"/>
      <c r="H263" s="5"/>
      <c r="I263" s="5"/>
      <c r="J263" s="6"/>
    </row>
    <row r="264" spans="2:10" s="22" customFormat="1" x14ac:dyDescent="0.25">
      <c r="B264" s="32" t="s">
        <v>69</v>
      </c>
      <c r="C264" s="33" t="s">
        <v>70</v>
      </c>
      <c r="D264" s="4"/>
      <c r="E264" s="4"/>
      <c r="F264" s="4"/>
      <c r="G264" s="4">
        <f>SUM(G265:G274)</f>
        <v>0</v>
      </c>
      <c r="H264" s="4"/>
      <c r="I264" s="4">
        <f t="shared" ref="I264:J264" si="22">SUM(I265:I274)</f>
        <v>0</v>
      </c>
      <c r="J264" s="4">
        <f t="shared" si="22"/>
        <v>0</v>
      </c>
    </row>
    <row r="265" spans="2:10" s="22" customFormat="1" x14ac:dyDescent="0.25">
      <c r="B265" s="42" t="s">
        <v>276</v>
      </c>
      <c r="C265" s="39" t="s">
        <v>269</v>
      </c>
      <c r="D265" s="49" t="s">
        <v>58</v>
      </c>
      <c r="E265" s="5">
        <v>1</v>
      </c>
      <c r="F265" s="9"/>
      <c r="G265" s="5">
        <f t="shared" si="13"/>
        <v>0</v>
      </c>
      <c r="H265" s="5"/>
      <c r="I265" s="5">
        <f t="shared" si="14"/>
        <v>0</v>
      </c>
      <c r="J265" s="6">
        <f t="shared" si="15"/>
        <v>0</v>
      </c>
    </row>
    <row r="266" spans="2:10" s="22" customFormat="1" x14ac:dyDescent="0.25">
      <c r="B266" s="42" t="s">
        <v>277</v>
      </c>
      <c r="C266" s="39" t="s">
        <v>270</v>
      </c>
      <c r="D266" s="49" t="s">
        <v>58</v>
      </c>
      <c r="E266" s="5">
        <v>1</v>
      </c>
      <c r="F266" s="9"/>
      <c r="G266" s="5">
        <f t="shared" si="13"/>
        <v>0</v>
      </c>
      <c r="H266" s="5"/>
      <c r="I266" s="5">
        <f t="shared" si="14"/>
        <v>0</v>
      </c>
      <c r="J266" s="6">
        <f t="shared" si="15"/>
        <v>0</v>
      </c>
    </row>
    <row r="267" spans="2:10" s="22" customFormat="1" x14ac:dyDescent="0.25">
      <c r="B267" s="42" t="s">
        <v>278</v>
      </c>
      <c r="C267" s="39" t="s">
        <v>271</v>
      </c>
      <c r="D267" s="49" t="s">
        <v>58</v>
      </c>
      <c r="E267" s="5">
        <v>1</v>
      </c>
      <c r="F267" s="9"/>
      <c r="G267" s="5">
        <f t="shared" si="13"/>
        <v>0</v>
      </c>
      <c r="H267" s="5"/>
      <c r="I267" s="5">
        <f t="shared" si="14"/>
        <v>0</v>
      </c>
      <c r="J267" s="6">
        <f t="shared" si="15"/>
        <v>0</v>
      </c>
    </row>
    <row r="268" spans="2:10" s="22" customFormat="1" x14ac:dyDescent="0.25">
      <c r="B268" s="42" t="s">
        <v>279</v>
      </c>
      <c r="C268" s="39" t="s">
        <v>272</v>
      </c>
      <c r="D268" s="49" t="s">
        <v>58</v>
      </c>
      <c r="E268" s="5">
        <v>1</v>
      </c>
      <c r="F268" s="9"/>
      <c r="G268" s="5">
        <f t="shared" si="13"/>
        <v>0</v>
      </c>
      <c r="H268" s="5"/>
      <c r="I268" s="5">
        <f t="shared" si="14"/>
        <v>0</v>
      </c>
      <c r="J268" s="6">
        <f t="shared" si="15"/>
        <v>0</v>
      </c>
    </row>
    <row r="269" spans="2:10" s="22" customFormat="1" x14ac:dyDescent="0.25">
      <c r="B269" s="42" t="s">
        <v>280</v>
      </c>
      <c r="C269" s="39" t="s">
        <v>273</v>
      </c>
      <c r="D269" s="49" t="s">
        <v>58</v>
      </c>
      <c r="E269" s="5">
        <v>1</v>
      </c>
      <c r="F269" s="9"/>
      <c r="G269" s="5">
        <f t="shared" ref="G269:G274" si="23">F269*E269</f>
        <v>0</v>
      </c>
      <c r="H269" s="5"/>
      <c r="I269" s="5">
        <f t="shared" ref="I269:I274" si="24">H269*E269</f>
        <v>0</v>
      </c>
      <c r="J269" s="6">
        <f t="shared" ref="J269:J274" si="25">I269+G269</f>
        <v>0</v>
      </c>
    </row>
    <row r="270" spans="2:10" s="22" customFormat="1" x14ac:dyDescent="0.25">
      <c r="B270" s="42" t="s">
        <v>281</v>
      </c>
      <c r="C270" s="39" t="s">
        <v>274</v>
      </c>
      <c r="D270" s="49" t="s">
        <v>58</v>
      </c>
      <c r="E270" s="5">
        <v>1</v>
      </c>
      <c r="F270" s="9"/>
      <c r="G270" s="5">
        <f t="shared" si="23"/>
        <v>0</v>
      </c>
      <c r="H270" s="5"/>
      <c r="I270" s="5">
        <f t="shared" si="24"/>
        <v>0</v>
      </c>
      <c r="J270" s="6">
        <f t="shared" si="25"/>
        <v>0</v>
      </c>
    </row>
    <row r="271" spans="2:10" s="22" customFormat="1" x14ac:dyDescent="0.25">
      <c r="B271" s="42" t="s">
        <v>282</v>
      </c>
      <c r="C271" s="39" t="s">
        <v>275</v>
      </c>
      <c r="D271" s="49" t="s">
        <v>58</v>
      </c>
      <c r="E271" s="5">
        <v>1</v>
      </c>
      <c r="F271" s="9"/>
      <c r="G271" s="5">
        <f t="shared" si="23"/>
        <v>0</v>
      </c>
      <c r="H271" s="5"/>
      <c r="I271" s="5">
        <f t="shared" si="24"/>
        <v>0</v>
      </c>
      <c r="J271" s="6">
        <f t="shared" si="25"/>
        <v>0</v>
      </c>
    </row>
    <row r="272" spans="2:10" s="22" customFormat="1" ht="22.5" x14ac:dyDescent="0.25">
      <c r="B272" s="42" t="s">
        <v>283</v>
      </c>
      <c r="C272" s="39" t="s">
        <v>71</v>
      </c>
      <c r="D272" s="49" t="s">
        <v>72</v>
      </c>
      <c r="E272" s="5">
        <v>24</v>
      </c>
      <c r="F272" s="9"/>
      <c r="G272" s="5">
        <f t="shared" si="23"/>
        <v>0</v>
      </c>
      <c r="H272" s="5"/>
      <c r="I272" s="5">
        <f t="shared" si="24"/>
        <v>0</v>
      </c>
      <c r="J272" s="6">
        <f t="shared" si="25"/>
        <v>0</v>
      </c>
    </row>
    <row r="273" spans="2:10" s="22" customFormat="1" ht="22.5" x14ac:dyDescent="0.25">
      <c r="B273" s="42" t="s">
        <v>284</v>
      </c>
      <c r="C273" s="39" t="s">
        <v>73</v>
      </c>
      <c r="D273" s="49" t="s">
        <v>58</v>
      </c>
      <c r="E273" s="5">
        <v>1</v>
      </c>
      <c r="F273" s="9"/>
      <c r="G273" s="5">
        <f t="shared" si="23"/>
        <v>0</v>
      </c>
      <c r="H273" s="5"/>
      <c r="I273" s="5">
        <f t="shared" si="24"/>
        <v>0</v>
      </c>
      <c r="J273" s="6">
        <f t="shared" si="25"/>
        <v>0</v>
      </c>
    </row>
    <row r="274" spans="2:10" s="22" customFormat="1" ht="33.75" x14ac:dyDescent="0.25">
      <c r="B274" s="42" t="s">
        <v>285</v>
      </c>
      <c r="C274" s="39" t="s">
        <v>74</v>
      </c>
      <c r="D274" s="49" t="s">
        <v>58</v>
      </c>
      <c r="E274" s="5">
        <v>1</v>
      </c>
      <c r="F274" s="9"/>
      <c r="G274" s="5">
        <f t="shared" si="23"/>
        <v>0</v>
      </c>
      <c r="H274" s="5"/>
      <c r="I274" s="5">
        <f t="shared" si="24"/>
        <v>0</v>
      </c>
      <c r="J274" s="6">
        <f t="shared" si="25"/>
        <v>0</v>
      </c>
    </row>
    <row r="275" spans="2:10" s="22" customFormat="1" ht="56.25" x14ac:dyDescent="0.25">
      <c r="B275" s="86" t="s">
        <v>416</v>
      </c>
      <c r="C275" s="87" t="s">
        <v>417</v>
      </c>
      <c r="D275" s="88" t="s">
        <v>58</v>
      </c>
      <c r="E275" s="89">
        <v>1</v>
      </c>
      <c r="F275" s="9"/>
      <c r="G275" s="5"/>
      <c r="H275" s="5"/>
      <c r="I275" s="5"/>
      <c r="J275" s="6"/>
    </row>
    <row r="276" spans="2:10" s="22" customFormat="1" x14ac:dyDescent="0.25">
      <c r="B276" s="42"/>
      <c r="C276" s="39"/>
      <c r="D276" s="49"/>
      <c r="E276" s="5"/>
      <c r="F276" s="9"/>
      <c r="G276" s="5"/>
      <c r="H276" s="5"/>
      <c r="I276" s="5"/>
      <c r="J276" s="6"/>
    </row>
    <row r="277" spans="2:10" s="22" customFormat="1" x14ac:dyDescent="0.25">
      <c r="B277" s="57"/>
      <c r="C277" s="43"/>
      <c r="D277" s="79"/>
      <c r="E277" s="10"/>
      <c r="F277" s="10"/>
      <c r="G277" s="10"/>
      <c r="H277" s="10"/>
      <c r="I277" s="10"/>
      <c r="J277" s="76"/>
    </row>
  </sheetData>
  <autoFilter ref="B11:J277" xr:uid="{E1E94436-8CF4-4025-AA82-B4E2E88D37D5}"/>
  <mergeCells count="5">
    <mergeCell ref="C2:C5"/>
    <mergeCell ref="F3:H3"/>
    <mergeCell ref="F4:H4"/>
    <mergeCell ref="F5:H5"/>
    <mergeCell ref="F2:H2"/>
  </mergeCells>
  <phoneticPr fontId="13" type="noConversion"/>
  <pageMargins left="0.51181102362204722" right="0.51181102362204722" top="0.59055118110236227" bottom="0.59055118110236227" header="0.31496062992125984" footer="0.31496062992125984"/>
  <pageSetup paperSize="9" scale="86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AR SJR BLOCO A-C </vt:lpstr>
      <vt:lpstr>'AR SJR BLOCO A-C '!Area_de_impressao</vt:lpstr>
      <vt:lpstr>'AR SJR BLOCO A-C '!Titulos_de_impressao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Oliveira</dc:creator>
  <cp:lastModifiedBy>Marcos Antonio Alves de Souza</cp:lastModifiedBy>
  <cp:lastPrinted>2024-08-08T20:30:13Z</cp:lastPrinted>
  <dcterms:created xsi:type="dcterms:W3CDTF">2024-08-08T14:00:38Z</dcterms:created>
  <dcterms:modified xsi:type="dcterms:W3CDTF">2025-03-26T18:43:27Z</dcterms:modified>
</cp:coreProperties>
</file>