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tor Projetos\10_LICITAÇÕES\2025_NAÇÕES UNIDAS\Documentos Entregues à GMS (respostas questionamentos)\"/>
    </mc:Choice>
  </mc:AlternateContent>
  <xr:revisionPtr revIDLastSave="0" documentId="8_{5BDADEAB-A858-4F11-8F60-BC27F17ECF15}" xr6:coauthVersionLast="47" xr6:coauthVersionMax="47" xr10:uidLastSave="{00000000-0000-0000-0000-000000000000}"/>
  <bookViews>
    <workbookView xWindow="-120" yWindow="-120" windowWidth="29040" windowHeight="15720" xr2:uid="{F8DED54F-79C3-40A9-AD40-6C3DAFBC8AE9}"/>
  </bookViews>
  <sheets>
    <sheet name="Planilha1" sheetId="1" r:id="rId1"/>
  </sheets>
  <definedNames>
    <definedName name="_xlnm.Print_Area" localSheetId="0">Planilha1!$A$1:$I$50</definedName>
    <definedName name="_xlnm.Print_Titles" localSheetId="0">Planilha1!$1:$3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I23" i="1"/>
  <c r="H18" i="1"/>
  <c r="I18" i="1" s="1"/>
  <c r="F18" i="1"/>
  <c r="I27" i="1"/>
  <c r="F27" i="1"/>
  <c r="H25" i="1"/>
  <c r="H24" i="1"/>
  <c r="F25" i="1"/>
  <c r="F20" i="1"/>
  <c r="F21" i="1"/>
  <c r="F22" i="1"/>
  <c r="F24" i="1"/>
  <c r="F19" i="1"/>
  <c r="H22" i="1"/>
  <c r="I22" i="1" s="1"/>
  <c r="H21" i="1"/>
  <c r="I21" i="1" s="1"/>
  <c r="H19" i="1"/>
  <c r="I19" i="1" s="1"/>
  <c r="H20" i="1"/>
  <c r="I8" i="1" l="1"/>
  <c r="H7" i="1"/>
  <c r="I7" i="1" s="1"/>
  <c r="F7" i="1"/>
  <c r="H6" i="1"/>
  <c r="F6" i="1"/>
  <c r="I25" i="1" l="1"/>
  <c r="I24" i="1"/>
  <c r="I20" i="1"/>
  <c r="I17" i="1"/>
  <c r="I16" i="1"/>
  <c r="I15" i="1"/>
  <c r="I6" i="1"/>
  <c r="I31" i="1" l="1"/>
  <c r="I12" i="1"/>
  <c r="I46" i="1" l="1"/>
  <c r="I47" i="1" s="1"/>
</calcChain>
</file>

<file path=xl/sharedStrings.xml><?xml version="1.0" encoding="utf-8"?>
<sst xmlns="http://schemas.openxmlformats.org/spreadsheetml/2006/main" count="75" uniqueCount="57">
  <si>
    <t>SALA DE AULA/LABORATÓRIO</t>
  </si>
  <si>
    <t>ÁREA</t>
  </si>
  <si>
    <t>SUBÁREA</t>
  </si>
  <si>
    <t>QTD</t>
  </si>
  <si>
    <t>CAPACIDADE</t>
  </si>
  <si>
    <t>TOTAL</t>
  </si>
  <si>
    <t>M² MÍNIMO POR ALUNO</t>
  </si>
  <si>
    <t>ÁREA ÚTIL</t>
  </si>
  <si>
    <t>ÁREA TOTAL</t>
  </si>
  <si>
    <t>TODAS</t>
  </si>
  <si>
    <t>Setor</t>
  </si>
  <si>
    <t>Postos de trabalho</t>
  </si>
  <si>
    <t>M² MÍNIMO POR PESSOA</t>
  </si>
  <si>
    <t>Área para armazenamento de equipamentos e documentos (depósito)</t>
  </si>
  <si>
    <t>Copa + sala conforto</t>
  </si>
  <si>
    <t>Setor administrativo</t>
  </si>
  <si>
    <t>Setor técnico (apoio, técnicos, RC, Executivo de Contas)</t>
  </si>
  <si>
    <t>Setor de Secretaria Educacional</t>
  </si>
  <si>
    <t>Sala de reunião</t>
  </si>
  <si>
    <t>Sala de docentes</t>
  </si>
  <si>
    <t xml:space="preserve">Depósitos pequenos </t>
  </si>
  <si>
    <t xml:space="preserve"> 6 pessoas </t>
  </si>
  <si>
    <t>B/ Subtotal</t>
  </si>
  <si>
    <t>C OUTROS</t>
  </si>
  <si>
    <t>Sanitários</t>
  </si>
  <si>
    <t>Área técnica para estabilizadores, shafts, quadros elétricos, racks, etc</t>
  </si>
  <si>
    <t>Sala gerador</t>
  </si>
  <si>
    <t>Cabine primária</t>
  </si>
  <si>
    <t>Ptr (ponto de transmissão de rede - telefonia)</t>
  </si>
  <si>
    <t>Demais ambientes técnicos que se façam necessários p/ atendimento à legislação vigente</t>
  </si>
  <si>
    <t>Circulações</t>
  </si>
  <si>
    <t>SUBTOTAL C ESTIMADO | (50% A+B)</t>
  </si>
  <si>
    <t>(A+B+C) | TOTAL ESTIMADO ÁREA ÚTIL CONSTRUÍDA</t>
  </si>
  <si>
    <t>CONSIDERAR ÁREAS PARA: VAGAS AUTOMÓVEIS | CARGA/ DESCARGA | BICICLETÁRIO CONFORME LEGISLAÇÃO VIGENTE DO LOCAL</t>
  </si>
  <si>
    <t>ANEXO XIV | PROGRAMA ARQUITETÔNICO | QUADRO DE ÁREAS ESTIMADAS</t>
  </si>
  <si>
    <t>obra:</t>
  </si>
  <si>
    <t>programa aprovado:</t>
  </si>
  <si>
    <t>local:</t>
  </si>
  <si>
    <t>última revisão SENG:</t>
  </si>
  <si>
    <t>A / SubtotaL</t>
  </si>
  <si>
    <t>A AMBIENTES EDUCACIONAIS</t>
  </si>
  <si>
    <t>B  AMBIENTES ADMINISTRATIVOS</t>
  </si>
  <si>
    <t>Sala de Aula Convencional para 50 alunos</t>
  </si>
  <si>
    <t>Sala Multiuso (50 alunos)</t>
  </si>
  <si>
    <t xml:space="preserve">Laboratório de Software (50 alunos) </t>
  </si>
  <si>
    <t>ÁREA ÚTIL
UNITÁRIA</t>
  </si>
  <si>
    <t>Área para armazenamento de produtos de limpeza DML</t>
  </si>
  <si>
    <t>Apoio Setor Administrativo</t>
  </si>
  <si>
    <t xml:space="preserve"> Almoxarifado grande </t>
  </si>
  <si>
    <t>Sala Coordenação Geral</t>
  </si>
  <si>
    <t xml:space="preserve"> 10 pessoas</t>
  </si>
  <si>
    <t xml:space="preserve">Recepção / Atendimento ao Cliente </t>
  </si>
  <si>
    <t>Rua Canaveral, 285 - São Paulo -Capital</t>
  </si>
  <si>
    <t>Depósito de Materiais de Limpeza</t>
  </si>
  <si>
    <t>Área técnica para ar condicionado e automação</t>
  </si>
  <si>
    <t>06/06/2025
R04</t>
  </si>
  <si>
    <t>NOVA UNIDADE SENAC NAÇÕES UNIDAS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</si>
</sst>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rgb="FFFFFFFF"/>
      <name val="Leelawadee"/>
      <family val="2"/>
    </font>
    <font>
      <b/>
      <sz val="10"/>
      <color rgb="FFFFFFFF"/>
      <name val="Leelawadee"/>
      <family val="2"/>
    </font>
    <font>
      <b/>
      <sz val="11"/>
      <color theme="1"/>
      <name val="Leelawadee"/>
      <family val="2"/>
    </font>
    <font>
      <b/>
      <sz val="10"/>
      <color theme="1"/>
      <name val="Leelawadee"/>
      <family val="2"/>
    </font>
    <font>
      <sz val="10"/>
      <color theme="1"/>
      <name val="Leelawadee"/>
      <family val="2"/>
    </font>
    <font>
      <sz val="10"/>
      <color theme="1"/>
      <name val="Arial"/>
      <family val="2"/>
    </font>
    <font>
      <b/>
      <sz val="13"/>
      <color rgb="FFFFFFFF"/>
      <name val="Leelawadee"/>
      <family val="2"/>
    </font>
    <font>
      <b/>
      <sz val="14"/>
      <color rgb="FFFFFFFF"/>
      <name val="Leelawadee"/>
      <family val="2"/>
    </font>
    <font>
      <b/>
      <sz val="12"/>
      <color rgb="FFFFFFFF"/>
      <name val="Leelawadee"/>
      <family val="2"/>
    </font>
    <font>
      <b/>
      <sz val="12"/>
      <color theme="1"/>
      <name val="Leelawadee"/>
      <family val="2"/>
    </font>
    <font>
      <b/>
      <sz val="12"/>
      <color rgb="FF000000"/>
      <name val="Leelawadee"/>
      <family val="2"/>
    </font>
    <font>
      <b/>
      <sz val="13"/>
      <color theme="1"/>
      <name val="Leelawadee"/>
      <family val="2"/>
    </font>
    <font>
      <b/>
      <sz val="14"/>
      <color theme="1"/>
      <name val="Leelawadee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0"/>
      <name val="Leelawadee"/>
      <family val="2"/>
    </font>
    <font>
      <sz val="10"/>
      <name val="Leelawadee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9D0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rgb="FFFFFFFF"/>
      </right>
      <top/>
      <bottom style="medium">
        <color theme="0" tint="-0.249977111117893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6" fillId="0" borderId="6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 readingOrder="1"/>
    </xf>
    <xf numFmtId="0" fontId="8" fillId="4" borderId="8" xfId="0" applyFont="1" applyFill="1" applyBorder="1" applyAlignment="1">
      <alignment horizontal="center" vertical="center" wrapText="1" readingOrder="1"/>
    </xf>
    <xf numFmtId="164" fontId="8" fillId="4" borderId="8" xfId="0" applyNumberFormat="1" applyFont="1" applyFill="1" applyBorder="1" applyAlignment="1">
      <alignment horizontal="center" vertical="center" wrapText="1" readingOrder="1"/>
    </xf>
    <xf numFmtId="164" fontId="8" fillId="4" borderId="1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4" borderId="7" xfId="0" applyFont="1" applyFill="1" applyBorder="1" applyAlignment="1">
      <alignment vertical="center" wrapText="1" readingOrder="1"/>
    </xf>
    <xf numFmtId="0" fontId="7" fillId="4" borderId="8" xfId="0" applyFont="1" applyFill="1" applyBorder="1" applyAlignment="1">
      <alignment vertical="center" wrapText="1" readingOrder="1"/>
    </xf>
    <xf numFmtId="0" fontId="8" fillId="4" borderId="7" xfId="0" applyFont="1" applyFill="1" applyBorder="1" applyAlignment="1">
      <alignment vertical="center" wrapText="1" readingOrder="1"/>
    </xf>
    <xf numFmtId="0" fontId="12" fillId="5" borderId="7" xfId="0" applyFont="1" applyFill="1" applyBorder="1" applyAlignment="1">
      <alignment vertical="center" wrapText="1" readingOrder="1"/>
    </xf>
    <xf numFmtId="0" fontId="12" fillId="5" borderId="8" xfId="0" applyFont="1" applyFill="1" applyBorder="1" applyAlignment="1">
      <alignment vertical="center" wrapText="1" readingOrder="1"/>
    </xf>
    <xf numFmtId="2" fontId="13" fillId="5" borderId="7" xfId="0" applyNumberFormat="1" applyFont="1" applyFill="1" applyBorder="1" applyAlignment="1">
      <alignment vertical="center" wrapText="1" readingOrder="1"/>
    </xf>
    <xf numFmtId="0" fontId="7" fillId="0" borderId="19" xfId="0" applyFont="1" applyBorder="1" applyAlignment="1">
      <alignment vertical="center" wrapText="1" readingOrder="1"/>
    </xf>
    <xf numFmtId="0" fontId="7" fillId="0" borderId="0" xfId="0" applyFont="1" applyAlignment="1">
      <alignment vertical="center" wrapText="1" readingOrder="1"/>
    </xf>
    <xf numFmtId="0" fontId="10" fillId="3" borderId="21" xfId="0" applyFont="1" applyFill="1" applyBorder="1" applyAlignment="1">
      <alignment horizontal="center" vertical="center" wrapText="1" readingOrder="1"/>
    </xf>
    <xf numFmtId="0" fontId="4" fillId="0" borderId="22" xfId="0" applyFont="1" applyBorder="1" applyAlignment="1">
      <alignment horizontal="center" vertical="center" wrapText="1" readingOrder="1"/>
    </xf>
    <xf numFmtId="0" fontId="6" fillId="0" borderId="22" xfId="0" applyFont="1" applyBorder="1"/>
    <xf numFmtId="0" fontId="6" fillId="0" borderId="22" xfId="0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vertical="center"/>
    </xf>
    <xf numFmtId="0" fontId="15" fillId="0" borderId="15" xfId="0" applyFont="1" applyBorder="1" applyAlignment="1">
      <alignment horizontal="left" vertical="center" wrapText="1"/>
    </xf>
    <xf numFmtId="0" fontId="15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 wrapText="1"/>
    </xf>
    <xf numFmtId="164" fontId="16" fillId="0" borderId="25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vertical="center"/>
    </xf>
    <xf numFmtId="164" fontId="6" fillId="0" borderId="32" xfId="0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 readingOrder="1"/>
    </xf>
    <xf numFmtId="0" fontId="10" fillId="3" borderId="31" xfId="0" applyFont="1" applyFill="1" applyBorder="1" applyAlignment="1">
      <alignment horizontal="left" vertical="center" wrapText="1" readingOrder="1"/>
    </xf>
    <xf numFmtId="0" fontId="10" fillId="3" borderId="12" xfId="0" applyFont="1" applyFill="1" applyBorder="1" applyAlignment="1">
      <alignment horizontal="left" vertical="center" wrapText="1" readingOrder="1"/>
    </xf>
    <xf numFmtId="0" fontId="11" fillId="3" borderId="1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 readingOrder="1"/>
    </xf>
    <xf numFmtId="0" fontId="8" fillId="0" borderId="8" xfId="0" applyFont="1" applyBorder="1" applyAlignment="1">
      <alignment horizontal="center" vertical="center" wrapText="1" readingOrder="1"/>
    </xf>
    <xf numFmtId="164" fontId="8" fillId="0" borderId="8" xfId="0" applyNumberFormat="1" applyFont="1" applyBorder="1" applyAlignment="1">
      <alignment horizontal="center" vertical="center" wrapText="1" readingOrder="1"/>
    </xf>
    <xf numFmtId="0" fontId="10" fillId="3" borderId="7" xfId="0" applyFont="1" applyFill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18" fillId="0" borderId="11" xfId="0" applyNumberFormat="1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 readingOrder="1"/>
    </xf>
    <xf numFmtId="0" fontId="4" fillId="7" borderId="5" xfId="0" applyFont="1" applyFill="1" applyBorder="1" applyAlignment="1">
      <alignment horizontal="center" vertical="center" wrapText="1" readingOrder="1"/>
    </xf>
    <xf numFmtId="0" fontId="6" fillId="7" borderId="5" xfId="0" applyFont="1" applyFill="1" applyBorder="1"/>
    <xf numFmtId="0" fontId="6" fillId="7" borderId="5" xfId="0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164" fontId="6" fillId="7" borderId="6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 readingOrder="1"/>
    </xf>
    <xf numFmtId="0" fontId="5" fillId="7" borderId="5" xfId="0" applyFont="1" applyFill="1" applyBorder="1" applyAlignment="1">
      <alignment vertical="center" wrapText="1" readingOrder="1"/>
    </xf>
    <xf numFmtId="0" fontId="19" fillId="7" borderId="5" xfId="0" applyFont="1" applyFill="1" applyBorder="1" applyAlignment="1">
      <alignment vertical="center" wrapText="1" readingOrder="1"/>
    </xf>
    <xf numFmtId="0" fontId="20" fillId="7" borderId="5" xfId="0" applyFont="1" applyFill="1" applyBorder="1" applyAlignment="1">
      <alignment vertical="center" wrapText="1" readingOrder="1"/>
    </xf>
    <xf numFmtId="0" fontId="20" fillId="7" borderId="5" xfId="0" applyFont="1" applyFill="1" applyBorder="1" applyAlignment="1">
      <alignment horizontal="center" vertical="center" wrapText="1" readingOrder="1"/>
    </xf>
    <xf numFmtId="164" fontId="21" fillId="7" borderId="5" xfId="0" applyNumberFormat="1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 readingOrder="1"/>
    </xf>
    <xf numFmtId="0" fontId="12" fillId="5" borderId="8" xfId="0" applyFont="1" applyFill="1" applyBorder="1" applyAlignment="1">
      <alignment horizontal="center" vertical="center" wrapText="1" readingOrder="1"/>
    </xf>
    <xf numFmtId="0" fontId="12" fillId="5" borderId="9" xfId="0" applyFont="1" applyFill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17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30" xfId="0" applyFont="1" applyFill="1" applyBorder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2" fillId="2" borderId="15" xfId="0" applyFont="1" applyFill="1" applyBorder="1" applyAlignment="1">
      <alignment horizontal="center" vertical="center" wrapText="1" readingOrder="1"/>
    </xf>
    <xf numFmtId="0" fontId="2" fillId="2" borderId="16" xfId="0" applyFont="1" applyFill="1" applyBorder="1" applyAlignment="1">
      <alignment horizontal="center" vertical="center" wrapText="1" readingOrder="1"/>
    </xf>
    <xf numFmtId="0" fontId="7" fillId="4" borderId="7" xfId="0" applyFont="1" applyFill="1" applyBorder="1" applyAlignment="1">
      <alignment horizontal="center" vertical="center" wrapText="1" readingOrder="1"/>
    </xf>
    <xf numFmtId="0" fontId="7" fillId="4" borderId="8" xfId="0" applyFont="1" applyFill="1" applyBorder="1" applyAlignment="1">
      <alignment horizontal="center" vertical="center" wrapText="1" readingOrder="1"/>
    </xf>
    <xf numFmtId="0" fontId="7" fillId="4" borderId="9" xfId="0" applyFont="1" applyFill="1" applyBorder="1" applyAlignment="1">
      <alignment horizontal="center" vertical="center" wrapText="1" readingOrder="1"/>
    </xf>
    <xf numFmtId="0" fontId="10" fillId="3" borderId="4" xfId="0" applyFont="1" applyFill="1" applyBorder="1" applyAlignment="1">
      <alignment horizontal="left" vertical="center" wrapText="1" readingOrder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B92A-4815-4F79-B492-9E38399CBB5A}">
  <sheetPr>
    <pageSetUpPr fitToPage="1"/>
  </sheetPr>
  <dimension ref="A1:I49"/>
  <sheetViews>
    <sheetView tabSelected="1" zoomScale="70" zoomScaleNormal="70" workbookViewId="0">
      <selection activeCell="B3" sqref="B3:E3"/>
    </sheetView>
  </sheetViews>
  <sheetFormatPr defaultRowHeight="14.4" x14ac:dyDescent="0.3"/>
  <cols>
    <col min="1" max="1" width="36" bestFit="1" customWidth="1"/>
    <col min="2" max="2" width="42.44140625" bestFit="1" customWidth="1"/>
    <col min="3" max="3" width="41.109375" hidden="1" customWidth="1"/>
    <col min="4" max="4" width="10" customWidth="1"/>
    <col min="5" max="5" width="16" customWidth="1"/>
    <col min="7" max="7" width="18.44140625" customWidth="1"/>
    <col min="8" max="8" width="12.33203125" customWidth="1"/>
    <col min="9" max="9" width="15" customWidth="1"/>
  </cols>
  <sheetData>
    <row r="1" spans="1:9" ht="18" thickBot="1" x14ac:dyDescent="0.35">
      <c r="A1" s="79" t="s">
        <v>34</v>
      </c>
      <c r="B1" s="80"/>
      <c r="C1" s="80"/>
      <c r="D1" s="80"/>
      <c r="E1" s="80"/>
      <c r="F1" s="80"/>
      <c r="G1" s="80"/>
      <c r="H1" s="80"/>
      <c r="I1" s="81"/>
    </row>
    <row r="2" spans="1:9" ht="25.8" thickBot="1" x14ac:dyDescent="0.35">
      <c r="A2" s="35" t="s">
        <v>35</v>
      </c>
      <c r="B2" s="82" t="s">
        <v>56</v>
      </c>
      <c r="C2" s="82"/>
      <c r="D2" s="82"/>
      <c r="E2" s="82"/>
      <c r="F2" s="36"/>
      <c r="G2" s="37"/>
      <c r="H2" s="38" t="s">
        <v>36</v>
      </c>
      <c r="I2" s="39"/>
    </row>
    <row r="3" spans="1:9" ht="38.4" thickBot="1" x14ac:dyDescent="0.35">
      <c r="A3" s="40" t="s">
        <v>37</v>
      </c>
      <c r="B3" s="83" t="s">
        <v>52</v>
      </c>
      <c r="C3" s="84"/>
      <c r="D3" s="84"/>
      <c r="E3" s="84"/>
      <c r="F3" s="41"/>
      <c r="G3" s="42"/>
      <c r="H3" s="43" t="s">
        <v>38</v>
      </c>
      <c r="I3" s="60" t="s">
        <v>55</v>
      </c>
    </row>
    <row r="4" spans="1:9" ht="15" thickBot="1" x14ac:dyDescent="0.35">
      <c r="A4" s="85" t="s">
        <v>40</v>
      </c>
      <c r="B4" s="86"/>
      <c r="C4" s="86"/>
      <c r="D4" s="86"/>
      <c r="E4" s="86"/>
      <c r="F4" s="86"/>
      <c r="G4" s="86"/>
      <c r="H4" s="86"/>
      <c r="I4" s="87"/>
    </row>
    <row r="5" spans="1:9" ht="38.25" customHeigh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45</v>
      </c>
      <c r="I5" s="3" t="s">
        <v>8</v>
      </c>
    </row>
    <row r="6" spans="1:9" ht="27.6" x14ac:dyDescent="0.3">
      <c r="A6" s="61" t="s">
        <v>42</v>
      </c>
      <c r="B6" s="5" t="s">
        <v>9</v>
      </c>
      <c r="C6" s="6" t="s">
        <v>9</v>
      </c>
      <c r="D6" s="6">
        <v>14</v>
      </c>
      <c r="E6" s="6">
        <v>50</v>
      </c>
      <c r="F6" s="6">
        <f>D6*E6</f>
        <v>700</v>
      </c>
      <c r="G6" s="6">
        <v>1.2</v>
      </c>
      <c r="H6" s="7">
        <f>E6*G6</f>
        <v>60</v>
      </c>
      <c r="I6" s="8">
        <f>D6*H6</f>
        <v>840</v>
      </c>
    </row>
    <row r="7" spans="1:9" ht="27" customHeight="1" x14ac:dyDescent="0.3">
      <c r="A7" s="61" t="s">
        <v>44</v>
      </c>
      <c r="B7" s="5" t="s">
        <v>9</v>
      </c>
      <c r="C7" s="6" t="s">
        <v>9</v>
      </c>
      <c r="D7" s="6">
        <v>6</v>
      </c>
      <c r="E7" s="6">
        <v>50</v>
      </c>
      <c r="F7" s="6">
        <f t="shared" ref="F7" si="0">D7*E7</f>
        <v>300</v>
      </c>
      <c r="G7" s="6">
        <v>2</v>
      </c>
      <c r="H7" s="7">
        <f>E7*G7</f>
        <v>100</v>
      </c>
      <c r="I7" s="8">
        <f>D7*H7</f>
        <v>600</v>
      </c>
    </row>
    <row r="8" spans="1:9" x14ac:dyDescent="0.3">
      <c r="A8" s="61" t="s">
        <v>43</v>
      </c>
      <c r="B8" s="5" t="s">
        <v>9</v>
      </c>
      <c r="C8" s="6" t="s">
        <v>9</v>
      </c>
      <c r="D8" s="6">
        <v>2</v>
      </c>
      <c r="E8" s="6">
        <v>50</v>
      </c>
      <c r="F8" s="6">
        <v>80</v>
      </c>
      <c r="G8" s="6">
        <v>2</v>
      </c>
      <c r="H8" s="7">
        <v>80</v>
      </c>
      <c r="I8" s="8">
        <f>D8*H8</f>
        <v>160</v>
      </c>
    </row>
    <row r="9" spans="1:9" x14ac:dyDescent="0.3">
      <c r="A9" s="61"/>
      <c r="B9" s="62"/>
      <c r="C9" s="67"/>
      <c r="D9" s="67"/>
      <c r="E9" s="68"/>
      <c r="F9" s="68"/>
      <c r="G9" s="68"/>
      <c r="H9" s="65"/>
      <c r="I9" s="66"/>
    </row>
    <row r="10" spans="1:9" x14ac:dyDescent="0.3">
      <c r="A10" s="61"/>
      <c r="B10" s="69"/>
      <c r="C10" s="70"/>
      <c r="D10" s="71"/>
      <c r="E10" s="70"/>
      <c r="F10" s="70"/>
      <c r="G10" s="70"/>
      <c r="H10" s="72"/>
      <c r="I10" s="66"/>
    </row>
    <row r="11" spans="1:9" x14ac:dyDescent="0.3">
      <c r="A11" s="4"/>
      <c r="B11" s="5"/>
      <c r="C11" s="6"/>
      <c r="D11" s="6"/>
      <c r="E11" s="6"/>
      <c r="F11" s="6"/>
      <c r="G11" s="6"/>
      <c r="H11" s="9"/>
      <c r="I11" s="8"/>
    </row>
    <row r="12" spans="1:9" ht="18" thickBot="1" x14ac:dyDescent="0.35">
      <c r="A12" s="91" t="s">
        <v>39</v>
      </c>
      <c r="B12" s="92"/>
      <c r="C12" s="92"/>
      <c r="D12" s="92"/>
      <c r="E12" s="93"/>
      <c r="F12" s="10"/>
      <c r="G12" s="11"/>
      <c r="H12" s="12"/>
      <c r="I12" s="13">
        <f>SUM(I6:I11)</f>
        <v>1600</v>
      </c>
    </row>
    <row r="13" spans="1:9" ht="15" thickBot="1" x14ac:dyDescent="0.35">
      <c r="A13" s="88" t="s">
        <v>41</v>
      </c>
      <c r="B13" s="89"/>
      <c r="C13" s="89"/>
      <c r="D13" s="89"/>
      <c r="E13" s="89"/>
      <c r="F13" s="89"/>
      <c r="G13" s="89"/>
      <c r="H13" s="89"/>
      <c r="I13" s="90"/>
    </row>
    <row r="14" spans="1:9" ht="26.4" x14ac:dyDescent="0.3">
      <c r="A14" s="14" t="s">
        <v>10</v>
      </c>
      <c r="B14" s="15" t="s">
        <v>11</v>
      </c>
      <c r="C14" s="15"/>
      <c r="D14" s="15" t="s">
        <v>3</v>
      </c>
      <c r="E14" s="2" t="s">
        <v>4</v>
      </c>
      <c r="F14" s="2" t="s">
        <v>5</v>
      </c>
      <c r="G14" s="2" t="s">
        <v>12</v>
      </c>
      <c r="H14" s="16" t="s">
        <v>7</v>
      </c>
      <c r="I14" s="17" t="s">
        <v>8</v>
      </c>
    </row>
    <row r="15" spans="1:9" x14ac:dyDescent="0.3">
      <c r="A15" s="94" t="s">
        <v>13</v>
      </c>
      <c r="B15" s="5" t="s">
        <v>20</v>
      </c>
      <c r="C15" s="18"/>
      <c r="D15" s="19">
        <v>2</v>
      </c>
      <c r="E15" s="19"/>
      <c r="F15" s="19"/>
      <c r="G15" s="19"/>
      <c r="H15" s="9">
        <v>15</v>
      </c>
      <c r="I15" s="8">
        <f>D15*H15</f>
        <v>30</v>
      </c>
    </row>
    <row r="16" spans="1:9" ht="32.25" customHeight="1" x14ac:dyDescent="0.3">
      <c r="A16" s="94"/>
      <c r="B16" s="5" t="s">
        <v>48</v>
      </c>
      <c r="C16" s="18"/>
      <c r="D16" s="19">
        <v>1</v>
      </c>
      <c r="E16" s="19"/>
      <c r="F16" s="19"/>
      <c r="G16" s="19"/>
      <c r="H16" s="9">
        <v>25</v>
      </c>
      <c r="I16" s="8">
        <f>D16*H16</f>
        <v>25</v>
      </c>
    </row>
    <row r="17" spans="1:9" ht="31.2" x14ac:dyDescent="0.3">
      <c r="A17" s="47" t="s">
        <v>46</v>
      </c>
      <c r="B17" s="5"/>
      <c r="C17" s="18"/>
      <c r="D17" s="19">
        <v>2</v>
      </c>
      <c r="E17" s="19"/>
      <c r="F17" s="19"/>
      <c r="G17" s="19"/>
      <c r="H17" s="9">
        <v>10</v>
      </c>
      <c r="I17" s="8">
        <f t="shared" ref="I17:I25" si="1">D17*H17</f>
        <v>20</v>
      </c>
    </row>
    <row r="18" spans="1:9" ht="15.6" x14ac:dyDescent="0.3">
      <c r="A18" s="47" t="s">
        <v>14</v>
      </c>
      <c r="B18" s="5"/>
      <c r="C18" s="18"/>
      <c r="D18" s="19">
        <v>1</v>
      </c>
      <c r="E18" s="19">
        <v>30</v>
      </c>
      <c r="F18" s="19">
        <f>D18*E18</f>
        <v>30</v>
      </c>
      <c r="G18" s="19">
        <v>2</v>
      </c>
      <c r="H18" s="9">
        <f>E18*G18</f>
        <v>60</v>
      </c>
      <c r="I18" s="8">
        <f>D18*H18</f>
        <v>60</v>
      </c>
    </row>
    <row r="19" spans="1:9" ht="15.6" x14ac:dyDescent="0.3">
      <c r="A19" s="48" t="s">
        <v>47</v>
      </c>
      <c r="B19" s="5">
        <v>7</v>
      </c>
      <c r="D19" s="45">
        <v>1</v>
      </c>
      <c r="E19" s="44">
        <v>7</v>
      </c>
      <c r="F19" s="19">
        <f>D19*E19</f>
        <v>7</v>
      </c>
      <c r="G19" s="19">
        <v>3.5</v>
      </c>
      <c r="H19" s="9">
        <f>E19*G19</f>
        <v>24.5</v>
      </c>
      <c r="I19" s="46">
        <f>D19*H19</f>
        <v>24.5</v>
      </c>
    </row>
    <row r="20" spans="1:9" ht="15.6" x14ac:dyDescent="0.3">
      <c r="A20" s="47" t="s">
        <v>15</v>
      </c>
      <c r="B20" s="5">
        <v>19</v>
      </c>
      <c r="C20" s="18"/>
      <c r="D20" s="19">
        <v>1</v>
      </c>
      <c r="E20" s="19">
        <v>19</v>
      </c>
      <c r="F20" s="19">
        <f t="shared" ref="F20:F29" si="2">D20*E20</f>
        <v>19</v>
      </c>
      <c r="G20" s="19">
        <v>3.5</v>
      </c>
      <c r="H20" s="9">
        <f>E20*G20</f>
        <v>66.5</v>
      </c>
      <c r="I20" s="8">
        <f t="shared" si="1"/>
        <v>66.5</v>
      </c>
    </row>
    <row r="21" spans="1:9" ht="31.2" x14ac:dyDescent="0.3">
      <c r="A21" s="47" t="s">
        <v>16</v>
      </c>
      <c r="B21" s="5">
        <v>21</v>
      </c>
      <c r="C21" s="18"/>
      <c r="D21" s="19">
        <v>1</v>
      </c>
      <c r="E21" s="19">
        <v>21</v>
      </c>
      <c r="F21" s="19">
        <f t="shared" si="2"/>
        <v>21</v>
      </c>
      <c r="G21" s="19">
        <v>3.5</v>
      </c>
      <c r="H21" s="9">
        <f>E21*G21</f>
        <v>73.5</v>
      </c>
      <c r="I21" s="8">
        <f t="shared" si="1"/>
        <v>73.5</v>
      </c>
    </row>
    <row r="22" spans="1:9" ht="15.6" x14ac:dyDescent="0.3">
      <c r="A22" s="47" t="s">
        <v>17</v>
      </c>
      <c r="B22" s="5">
        <v>14</v>
      </c>
      <c r="C22" s="18"/>
      <c r="D22" s="19">
        <v>1</v>
      </c>
      <c r="E22" s="19">
        <v>14</v>
      </c>
      <c r="F22" s="19">
        <f t="shared" si="2"/>
        <v>14</v>
      </c>
      <c r="G22" s="19">
        <v>3.5</v>
      </c>
      <c r="H22" s="9">
        <f>E22*G22</f>
        <v>49</v>
      </c>
      <c r="I22" s="8">
        <f t="shared" ref="I22" si="3">D22*H22</f>
        <v>49</v>
      </c>
    </row>
    <row r="23" spans="1:9" ht="15.6" x14ac:dyDescent="0.3">
      <c r="A23" s="49" t="s">
        <v>49</v>
      </c>
      <c r="B23" s="5"/>
      <c r="C23" s="18"/>
      <c r="D23" s="19">
        <v>1</v>
      </c>
      <c r="E23" s="19"/>
      <c r="F23" s="19"/>
      <c r="G23" s="19"/>
      <c r="H23" s="9">
        <v>15</v>
      </c>
      <c r="I23" s="8">
        <f>D23*H23</f>
        <v>15</v>
      </c>
    </row>
    <row r="24" spans="1:9" ht="15" customHeight="1" x14ac:dyDescent="0.3">
      <c r="A24" s="49" t="s">
        <v>18</v>
      </c>
      <c r="B24" s="62" t="s">
        <v>21</v>
      </c>
      <c r="C24" s="63"/>
      <c r="D24" s="64">
        <v>2</v>
      </c>
      <c r="E24" s="64">
        <v>6</v>
      </c>
      <c r="F24" s="64">
        <f t="shared" si="2"/>
        <v>12</v>
      </c>
      <c r="G24" s="64">
        <v>2.2000000000000002</v>
      </c>
      <c r="H24" s="65">
        <f>E24*G24</f>
        <v>13.200000000000001</v>
      </c>
      <c r="I24" s="66">
        <f t="shared" si="1"/>
        <v>26.400000000000002</v>
      </c>
    </row>
    <row r="25" spans="1:9" ht="15" customHeight="1" x14ac:dyDescent="0.3">
      <c r="A25" s="49" t="s">
        <v>18</v>
      </c>
      <c r="B25" s="5" t="s">
        <v>50</v>
      </c>
      <c r="C25" s="18"/>
      <c r="D25" s="19">
        <v>1</v>
      </c>
      <c r="E25" s="19">
        <v>10</v>
      </c>
      <c r="F25" s="19">
        <f t="shared" si="2"/>
        <v>10</v>
      </c>
      <c r="G25" s="19">
        <v>2.2000000000000002</v>
      </c>
      <c r="H25" s="9">
        <f>E25*G25</f>
        <v>22</v>
      </c>
      <c r="I25" s="8">
        <f t="shared" si="1"/>
        <v>22</v>
      </c>
    </row>
    <row r="26" spans="1:9" ht="15" customHeight="1" x14ac:dyDescent="0.3">
      <c r="A26" s="49" t="s">
        <v>19</v>
      </c>
      <c r="B26" s="5"/>
      <c r="C26" s="18"/>
      <c r="D26" s="19">
        <v>1</v>
      </c>
      <c r="E26" s="19">
        <v>35</v>
      </c>
      <c r="F26" s="19">
        <v>35</v>
      </c>
      <c r="G26" s="19"/>
      <c r="H26" s="9">
        <v>100</v>
      </c>
      <c r="I26" s="8">
        <v>100</v>
      </c>
    </row>
    <row r="27" spans="1:9" ht="15.6" x14ac:dyDescent="0.3">
      <c r="A27" s="49" t="s">
        <v>19</v>
      </c>
      <c r="B27" s="62"/>
      <c r="C27" s="63"/>
      <c r="D27" s="64">
        <v>1</v>
      </c>
      <c r="E27" s="64">
        <v>35</v>
      </c>
      <c r="F27" s="64">
        <f t="shared" si="2"/>
        <v>35</v>
      </c>
      <c r="G27" s="67"/>
      <c r="H27" s="65">
        <v>100</v>
      </c>
      <c r="I27" s="66">
        <f t="shared" ref="I27" si="4">D27*H27</f>
        <v>100</v>
      </c>
    </row>
    <row r="28" spans="1:9" ht="15.6" x14ac:dyDescent="0.3">
      <c r="A28" s="49" t="s">
        <v>19</v>
      </c>
      <c r="B28" s="62"/>
      <c r="C28" s="63"/>
      <c r="D28" s="64">
        <v>1</v>
      </c>
      <c r="E28" s="64">
        <v>35</v>
      </c>
      <c r="F28" s="64">
        <v>35</v>
      </c>
      <c r="G28" s="67"/>
      <c r="H28" s="65">
        <v>100</v>
      </c>
      <c r="I28" s="66">
        <v>100</v>
      </c>
    </row>
    <row r="29" spans="1:9" ht="31.2" x14ac:dyDescent="0.3">
      <c r="A29" s="49" t="s">
        <v>51</v>
      </c>
      <c r="B29" s="62">
        <v>3</v>
      </c>
      <c r="C29" s="63"/>
      <c r="D29" s="64">
        <v>1</v>
      </c>
      <c r="E29" s="64">
        <v>3</v>
      </c>
      <c r="F29" s="64">
        <f t="shared" si="2"/>
        <v>3</v>
      </c>
      <c r="G29" s="62"/>
      <c r="H29" s="65">
        <v>30</v>
      </c>
      <c r="I29" s="66">
        <v>30</v>
      </c>
    </row>
    <row r="30" spans="1:9" ht="16.2" hidden="1" thickBot="1" x14ac:dyDescent="0.35">
      <c r="A30" s="54"/>
      <c r="B30" s="55"/>
      <c r="C30" s="56"/>
      <c r="D30" s="57"/>
      <c r="E30" s="57"/>
      <c r="F30" s="57"/>
      <c r="G30" s="57"/>
      <c r="H30" s="58"/>
      <c r="I30" s="59"/>
    </row>
    <row r="31" spans="1:9" ht="15" customHeight="1" thickBot="1" x14ac:dyDescent="0.35">
      <c r="A31" s="91" t="s">
        <v>22</v>
      </c>
      <c r="B31" s="92"/>
      <c r="C31" s="92"/>
      <c r="D31" s="92"/>
      <c r="E31" s="93"/>
      <c r="F31" s="10"/>
      <c r="G31" s="11"/>
      <c r="H31" s="12"/>
      <c r="I31" s="13">
        <f>SUM(I15:I29)</f>
        <v>741.9</v>
      </c>
    </row>
    <row r="32" spans="1:9" ht="15" customHeight="1" thickBot="1" x14ac:dyDescent="0.35">
      <c r="A32" s="51"/>
      <c r="B32" s="51"/>
      <c r="C32" s="51"/>
      <c r="D32" s="51"/>
      <c r="E32" s="51"/>
      <c r="F32" s="52"/>
      <c r="G32" s="52"/>
      <c r="H32" s="53"/>
      <c r="I32" s="53"/>
    </row>
    <row r="33" spans="1:9" ht="15" customHeight="1" thickBot="1" x14ac:dyDescent="0.35">
      <c r="A33" s="51"/>
      <c r="B33" s="51"/>
      <c r="C33" s="51"/>
      <c r="D33" s="51"/>
      <c r="E33" s="51"/>
      <c r="F33" s="52"/>
      <c r="G33" s="52"/>
      <c r="H33" s="53"/>
      <c r="I33" s="53"/>
    </row>
    <row r="34" spans="1:9" ht="15" customHeight="1" thickBot="1" x14ac:dyDescent="0.35">
      <c r="A34" s="88" t="s">
        <v>23</v>
      </c>
      <c r="B34" s="89"/>
      <c r="C34" s="89"/>
      <c r="D34" s="89"/>
      <c r="E34" s="89"/>
      <c r="F34" s="89"/>
      <c r="G34" s="89"/>
      <c r="H34" s="89"/>
      <c r="I34" s="90"/>
    </row>
    <row r="35" spans="1:9" ht="27" thickBot="1" x14ac:dyDescent="0.35">
      <c r="A35" s="14" t="s">
        <v>10</v>
      </c>
      <c r="B35" s="15" t="s">
        <v>11</v>
      </c>
      <c r="C35" s="15"/>
      <c r="D35" s="15" t="s">
        <v>3</v>
      </c>
      <c r="E35" s="15"/>
      <c r="F35" s="15"/>
      <c r="G35" s="2" t="s">
        <v>12</v>
      </c>
      <c r="H35" s="16" t="s">
        <v>7</v>
      </c>
      <c r="I35" s="17" t="s">
        <v>8</v>
      </c>
    </row>
    <row r="36" spans="1:9" x14ac:dyDescent="0.3">
      <c r="A36" s="95" t="s">
        <v>24</v>
      </c>
      <c r="B36" s="20"/>
      <c r="C36" s="18"/>
      <c r="D36" s="19"/>
      <c r="E36" s="19"/>
      <c r="F36" s="19"/>
      <c r="G36" s="19"/>
      <c r="H36" s="9"/>
      <c r="I36" s="8"/>
    </row>
    <row r="37" spans="1:9" ht="15" thickBot="1" x14ac:dyDescent="0.35">
      <c r="A37" s="96"/>
      <c r="B37" s="20"/>
      <c r="C37" s="18"/>
      <c r="D37" s="19"/>
      <c r="E37" s="19"/>
      <c r="F37" s="19"/>
      <c r="G37" s="19"/>
      <c r="H37" s="9"/>
      <c r="I37" s="8"/>
    </row>
    <row r="38" spans="1:9" ht="47.4" thickBot="1" x14ac:dyDescent="0.35">
      <c r="A38" s="50" t="s">
        <v>25</v>
      </c>
      <c r="B38" s="20"/>
      <c r="C38" s="18"/>
      <c r="D38" s="19"/>
      <c r="E38" s="19"/>
      <c r="F38" s="19"/>
      <c r="G38" s="19"/>
      <c r="H38" s="9"/>
      <c r="I38" s="8"/>
    </row>
    <row r="39" spans="1:9" ht="31.8" thickBot="1" x14ac:dyDescent="0.35">
      <c r="A39" s="50" t="s">
        <v>54</v>
      </c>
      <c r="B39" s="20"/>
      <c r="C39" s="18"/>
      <c r="D39" s="19"/>
      <c r="E39" s="19"/>
      <c r="F39" s="19"/>
      <c r="G39" s="19"/>
      <c r="H39" s="9"/>
      <c r="I39" s="8"/>
    </row>
    <row r="40" spans="1:9" ht="31.8" thickBot="1" x14ac:dyDescent="0.35">
      <c r="A40" s="50" t="s">
        <v>53</v>
      </c>
      <c r="B40" s="20"/>
      <c r="C40" s="18"/>
      <c r="D40" s="19"/>
      <c r="E40" s="19"/>
      <c r="F40" s="19"/>
      <c r="G40" s="19"/>
      <c r="H40" s="9"/>
      <c r="I40" s="8"/>
    </row>
    <row r="41" spans="1:9" ht="16.2" thickBot="1" x14ac:dyDescent="0.35">
      <c r="A41" s="50" t="s">
        <v>26</v>
      </c>
      <c r="B41" s="20"/>
      <c r="C41" s="18"/>
      <c r="D41" s="19"/>
      <c r="E41" s="19"/>
      <c r="F41" s="19"/>
      <c r="G41" s="19"/>
      <c r="H41" s="9"/>
      <c r="I41" s="8"/>
    </row>
    <row r="42" spans="1:9" ht="16.2" thickBot="1" x14ac:dyDescent="0.35">
      <c r="A42" s="50" t="s">
        <v>27</v>
      </c>
      <c r="B42" s="20"/>
      <c r="C42" s="18"/>
      <c r="D42" s="19"/>
      <c r="E42" s="19"/>
      <c r="F42" s="19"/>
      <c r="G42" s="19"/>
      <c r="H42" s="9"/>
      <c r="I42" s="8"/>
    </row>
    <row r="43" spans="1:9" ht="31.8" thickBot="1" x14ac:dyDescent="0.35">
      <c r="A43" s="50" t="s">
        <v>28</v>
      </c>
      <c r="B43" s="20"/>
      <c r="C43" s="18"/>
      <c r="D43" s="19"/>
      <c r="E43" s="19"/>
      <c r="F43" s="19"/>
      <c r="G43" s="19"/>
      <c r="H43" s="9"/>
      <c r="I43" s="8"/>
    </row>
    <row r="44" spans="1:9" ht="66" customHeight="1" thickBot="1" x14ac:dyDescent="0.35">
      <c r="A44" s="50" t="s">
        <v>29</v>
      </c>
      <c r="B44" s="20"/>
      <c r="C44" s="18"/>
      <c r="D44" s="19"/>
      <c r="E44" s="19"/>
      <c r="F44" s="19"/>
      <c r="G44" s="19"/>
      <c r="H44" s="9"/>
      <c r="I44" s="8"/>
    </row>
    <row r="45" spans="1:9" ht="15" customHeight="1" thickBot="1" x14ac:dyDescent="0.35">
      <c r="A45" s="50" t="s">
        <v>30</v>
      </c>
      <c r="B45" s="20"/>
      <c r="C45" s="18"/>
      <c r="D45" s="19"/>
      <c r="E45" s="19"/>
      <c r="F45" s="19"/>
      <c r="G45" s="19"/>
      <c r="H45" s="9"/>
      <c r="I45" s="8"/>
    </row>
    <row r="46" spans="1:9" ht="18" thickBot="1" x14ac:dyDescent="0.35">
      <c r="A46" s="91" t="s">
        <v>31</v>
      </c>
      <c r="B46" s="92"/>
      <c r="C46" s="92"/>
      <c r="D46" s="92"/>
      <c r="E46" s="93"/>
      <c r="F46" s="21"/>
      <c r="G46" s="22"/>
      <c r="H46" s="22"/>
      <c r="I46" s="23">
        <f>0.5*(I12+I31)</f>
        <v>1170.95</v>
      </c>
    </row>
    <row r="47" spans="1:9" ht="18" thickBot="1" x14ac:dyDescent="0.35">
      <c r="A47" s="73" t="s">
        <v>32</v>
      </c>
      <c r="B47" s="74"/>
      <c r="C47" s="74"/>
      <c r="D47" s="74"/>
      <c r="E47" s="75"/>
      <c r="F47" s="24"/>
      <c r="G47" s="25"/>
      <c r="H47" s="25"/>
      <c r="I47" s="26">
        <f>I12+I31+I46</f>
        <v>3512.8500000000004</v>
      </c>
    </row>
    <row r="48" spans="1:9" ht="39.75" customHeight="1" thickBot="1" x14ac:dyDescent="0.35">
      <c r="A48" s="76"/>
      <c r="B48" s="77"/>
      <c r="C48" s="77"/>
      <c r="D48" s="77"/>
      <c r="E48" s="78"/>
      <c r="F48" s="27"/>
      <c r="G48" s="28"/>
      <c r="H48" s="28"/>
      <c r="I48" s="27"/>
    </row>
    <row r="49" spans="1:9" ht="78.599999999999994" thickBot="1" x14ac:dyDescent="0.35">
      <c r="A49" s="29" t="s">
        <v>33</v>
      </c>
      <c r="B49" s="30"/>
      <c r="C49" s="31"/>
      <c r="D49" s="32"/>
      <c r="E49" s="32"/>
      <c r="F49" s="32"/>
      <c r="G49" s="32"/>
      <c r="H49" s="33"/>
      <c r="I49" s="34"/>
    </row>
  </sheetData>
  <mergeCells count="13">
    <mergeCell ref="A47:E47"/>
    <mergeCell ref="A48:E48"/>
    <mergeCell ref="A1:I1"/>
    <mergeCell ref="B2:E2"/>
    <mergeCell ref="B3:E3"/>
    <mergeCell ref="A4:I4"/>
    <mergeCell ref="A13:I13"/>
    <mergeCell ref="A12:E12"/>
    <mergeCell ref="A15:A16"/>
    <mergeCell ref="A31:E31"/>
    <mergeCell ref="A34:I34"/>
    <mergeCell ref="A36:A37"/>
    <mergeCell ref="A46:E46"/>
  </mergeCells>
  <pageMargins left="0.51181102362204722" right="0.51181102362204722" top="0.78740157480314965" bottom="0.78740157480314965" header="0.31496062992125984" footer="0.31496062992125984"/>
  <pageSetup paperSize="9" scale="68" fitToHeight="0" orientation="landscape" verticalDpi="597" r:id="rId1"/>
  <rowBreaks count="1" manualBreakCount="1"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Pereira da Silva</dc:creator>
  <cp:lastModifiedBy>Adriana de Oliveira Zandona</cp:lastModifiedBy>
  <cp:lastPrinted>2024-04-16T17:51:24Z</cp:lastPrinted>
  <dcterms:created xsi:type="dcterms:W3CDTF">2023-04-12T18:04:26Z</dcterms:created>
  <dcterms:modified xsi:type="dcterms:W3CDTF">2025-06-06T19:43:49Z</dcterms:modified>
</cp:coreProperties>
</file>