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angela.afgolivei\Documents\03_O R Ç A M E N T O S\30_ORC CAS - Piso Academico I\04_ANEXOS PARA LICITAÇÃO\"/>
    </mc:Choice>
  </mc:AlternateContent>
  <xr:revisionPtr revIDLastSave="0" documentId="13_ncr:1_{568FACE6-3C91-4036-A614-08E6904CAD7C}" xr6:coauthVersionLast="47" xr6:coauthVersionMax="47" xr10:uidLastSave="{00000000-0000-0000-0000-000000000000}"/>
  <bookViews>
    <workbookView xWindow="-120" yWindow="-120" windowWidth="29040" windowHeight="15720" xr2:uid="{363795CF-FB17-4D30-AE50-8F0511A665B0}"/>
  </bookViews>
  <sheets>
    <sheet name="CAS_Academico I" sheetId="1" r:id="rId1"/>
  </sheets>
  <definedNames>
    <definedName name="_xlnm._FilterDatabase" localSheetId="0" hidden="1">'CAS_Academico I'!$A$10:$O$66</definedName>
    <definedName name="_xlnm.Print_Area" localSheetId="0">'CAS_Academico I'!$B$1:$J$66</definedName>
    <definedName name="F">#REF!</definedName>
    <definedName name="_xlnm.Print_Titles" localSheetId="0">'CAS_Academico I'!$1:$9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6" i="1" l="1"/>
  <c r="G66" i="1"/>
  <c r="I65" i="1"/>
  <c r="G65" i="1"/>
  <c r="I64" i="1"/>
  <c r="G64" i="1"/>
  <c r="I63" i="1"/>
  <c r="I62" i="1" s="1"/>
  <c r="I60" i="1" s="1"/>
  <c r="G63" i="1"/>
  <c r="I61" i="1"/>
  <c r="G61" i="1"/>
  <c r="I59" i="1"/>
  <c r="G59" i="1"/>
  <c r="I58" i="1"/>
  <c r="G58" i="1"/>
  <c r="I57" i="1"/>
  <c r="G57" i="1"/>
  <c r="I56" i="1"/>
  <c r="G56" i="1"/>
  <c r="I53" i="1"/>
  <c r="G53" i="1"/>
  <c r="I52" i="1"/>
  <c r="G52" i="1"/>
  <c r="I51" i="1"/>
  <c r="G51" i="1"/>
  <c r="G50" i="1" s="1"/>
  <c r="I49" i="1"/>
  <c r="G49" i="1"/>
  <c r="I47" i="1"/>
  <c r="G47" i="1"/>
  <c r="I46" i="1"/>
  <c r="G46" i="1"/>
  <c r="I45" i="1"/>
  <c r="G45" i="1"/>
  <c r="I44" i="1"/>
  <c r="G44" i="1"/>
  <c r="I42" i="1"/>
  <c r="G42" i="1"/>
  <c r="I40" i="1"/>
  <c r="G40" i="1"/>
  <c r="I39" i="1"/>
  <c r="G39" i="1"/>
  <c r="I38" i="1"/>
  <c r="G38" i="1"/>
  <c r="I36" i="1"/>
  <c r="G36" i="1"/>
  <c r="I35" i="1"/>
  <c r="G35" i="1"/>
  <c r="I34" i="1"/>
  <c r="G34" i="1"/>
  <c r="I33" i="1"/>
  <c r="G33" i="1"/>
  <c r="I32" i="1"/>
  <c r="G32" i="1"/>
  <c r="I29" i="1"/>
  <c r="G29" i="1"/>
  <c r="I28" i="1"/>
  <c r="G28" i="1"/>
  <c r="I27" i="1"/>
  <c r="G27" i="1"/>
  <c r="I26" i="1"/>
  <c r="G26" i="1"/>
  <c r="I25" i="1"/>
  <c r="G25" i="1"/>
  <c r="I24" i="1"/>
  <c r="G24" i="1"/>
  <c r="I23" i="1"/>
  <c r="G23" i="1"/>
  <c r="I22" i="1"/>
  <c r="G22" i="1"/>
  <c r="I21" i="1"/>
  <c r="G21" i="1"/>
  <c r="I20" i="1"/>
  <c r="G20" i="1"/>
  <c r="I18" i="1"/>
  <c r="G18" i="1"/>
  <c r="I17" i="1"/>
  <c r="G17" i="1"/>
  <c r="I16" i="1"/>
  <c r="G16" i="1"/>
  <c r="G15" i="1" s="1"/>
  <c r="I13" i="1"/>
  <c r="I12" i="1" s="1"/>
  <c r="G13" i="1"/>
  <c r="G12" i="1"/>
  <c r="G62" i="1" l="1"/>
  <c r="G60" i="1" s="1"/>
  <c r="G43" i="1"/>
  <c r="G31" i="1"/>
  <c r="J18" i="1"/>
  <c r="I43" i="1"/>
  <c r="J17" i="1"/>
  <c r="G55" i="1"/>
  <c r="G48" i="1" s="1"/>
  <c r="G41" i="1" s="1"/>
  <c r="J33" i="1"/>
  <c r="J35" i="1"/>
  <c r="I19" i="1"/>
  <c r="J36" i="1"/>
  <c r="J22" i="1"/>
  <c r="J38" i="1"/>
  <c r="J39" i="1"/>
  <c r="J58" i="1"/>
  <c r="J24" i="1"/>
  <c r="J40" i="1"/>
  <c r="J59" i="1"/>
  <c r="J25" i="1"/>
  <c r="J42" i="1"/>
  <c r="J26" i="1"/>
  <c r="J61" i="1"/>
  <c r="J27" i="1"/>
  <c r="J44" i="1"/>
  <c r="J45" i="1"/>
  <c r="J63" i="1"/>
  <c r="J13" i="1"/>
  <c r="J12" i="1" s="1"/>
  <c r="J29" i="1"/>
  <c r="J28" i="1" s="1"/>
  <c r="J46" i="1"/>
  <c r="J64" i="1"/>
  <c r="I15" i="1"/>
  <c r="I31" i="1"/>
  <c r="J47" i="1"/>
  <c r="J65" i="1"/>
  <c r="J16" i="1"/>
  <c r="J15" i="1" s="1"/>
  <c r="J32" i="1"/>
  <c r="J31" i="1" s="1"/>
  <c r="J49" i="1"/>
  <c r="J66" i="1"/>
  <c r="I50" i="1"/>
  <c r="J51" i="1"/>
  <c r="J52" i="1"/>
  <c r="G19" i="1"/>
  <c r="G10" i="1" s="1"/>
  <c r="J20" i="1"/>
  <c r="J53" i="1"/>
  <c r="J56" i="1"/>
  <c r="I55" i="1"/>
  <c r="J57" i="1"/>
  <c r="J21" i="1"/>
  <c r="J62" i="1" l="1"/>
  <c r="J60" i="1" s="1"/>
  <c r="J43" i="1"/>
  <c r="J23" i="1"/>
  <c r="I10" i="1"/>
  <c r="J34" i="1"/>
  <c r="J55" i="1"/>
  <c r="J19" i="1"/>
  <c r="J10" i="1" s="1"/>
  <c r="G8" i="1"/>
  <c r="J50" i="1"/>
  <c r="J48" i="1" s="1"/>
  <c r="J41" i="1" s="1"/>
  <c r="I48" i="1"/>
  <c r="I41" i="1" s="1"/>
  <c r="I8" i="1" s="1"/>
  <c r="J8" i="1" l="1"/>
</calcChain>
</file>

<file path=xl/sharedStrings.xml><?xml version="1.0" encoding="utf-8"?>
<sst xmlns="http://schemas.openxmlformats.org/spreadsheetml/2006/main" count="124" uniqueCount="102">
  <si>
    <t xml:space="preserve">SERVIÇO NACIONAL DE APRENDIZAGEM COMERCIAL
Administração Regional do Estado de São Paulo
SERVIÇO DE ENGENHARIA
</t>
  </si>
  <si>
    <t xml:space="preserve">Obra: </t>
  </si>
  <si>
    <t>Reforma dos Pisos do acadêmico I e Centro de convênções</t>
  </si>
  <si>
    <t>Data:</t>
  </si>
  <si>
    <t xml:space="preserve">LOCAL: </t>
  </si>
  <si>
    <t>CAMPUS SANTO AMARO - SÃO PAULO/SP</t>
  </si>
  <si>
    <t>BDI %:</t>
  </si>
  <si>
    <t xml:space="preserve">Empresa: </t>
  </si>
  <si>
    <t>Leis Sociais (%):</t>
  </si>
  <si>
    <t>Cód</t>
  </si>
  <si>
    <t>Descrição</t>
  </si>
  <si>
    <t>Unid</t>
  </si>
  <si>
    <t>Quant</t>
  </si>
  <si>
    <t>Preço Unit</t>
  </si>
  <si>
    <t>TOTAL</t>
  </si>
  <si>
    <t>PREÇOS</t>
  </si>
  <si>
    <t>Material</t>
  </si>
  <si>
    <t>MATERIAL</t>
  </si>
  <si>
    <t>Mão de Obra</t>
  </si>
  <si>
    <t>MÃO DE OBRA</t>
  </si>
  <si>
    <t>TOTAIS</t>
  </si>
  <si>
    <t>1.</t>
  </si>
  <si>
    <t>SERVIÇOS INICIAIS</t>
  </si>
  <si>
    <t>1.1</t>
  </si>
  <si>
    <t>REGULAMENTAÇÃO E GERENCIAMENTO</t>
  </si>
  <si>
    <t>1.1.1</t>
  </si>
  <si>
    <t>Programa de gestão de resíduos (PGRs). plano detalhado geral e mensal de todas as dirtetrizes, requisitos legais, procedimentos de gestão com classificação, coleta, acondicionamento, armazenamento, quantificação dos resíduos, transporte dos resíduos, e disposição final dos resíduos. determinar procedimentos de acompanhamento e melhoria contínua da gestão, apresentar toda estrutura detalhada de gestão de resíduos sólidos - pgrs da construção civil. ( apresentar relatório do plano de gestão geral dos resíduos no início da obra, e apresentar mensalmente o relatório do  acompanhamento dos precedimentos adotados )</t>
  </si>
  <si>
    <t>mês</t>
  </si>
  <si>
    <t>1.2</t>
  </si>
  <si>
    <t>ADMINISTRAÇÃO DE OBRAS</t>
  </si>
  <si>
    <t>1.2.1</t>
  </si>
  <si>
    <t>Engenheiro Acompanhamento (1)</t>
  </si>
  <si>
    <t>1.2.2</t>
  </si>
  <si>
    <t>Encarregado de Obras (1)</t>
  </si>
  <si>
    <t>1.3</t>
  </si>
  <si>
    <t>IMPLANTAÇÃO DO CANTEIRO</t>
  </si>
  <si>
    <t>1.3.1</t>
  </si>
  <si>
    <t>CONTAINERS - 1 x Containers para Escritório - 1 x Almoxarifado  ( Considerar a mobilização e desmobilização nos preços unitários apresentados)</t>
  </si>
  <si>
    <t>1.3.2</t>
  </si>
  <si>
    <t xml:space="preserve">Tapume de Obras em telha de aço trapezoidal com pintura em uma das faces, inclusive estrutura de sustentação e portões necessários (instalação, manutenção e retirada final) Após a execução, o tapume ficará de posse do Senac, devendo ser desmontado e guardado em local dentro das dependências da unidade. </t>
  </si>
  <si>
    <t>m²</t>
  </si>
  <si>
    <t>1.4</t>
  </si>
  <si>
    <t>CONSUMOS</t>
  </si>
  <si>
    <t>1.4.1</t>
  </si>
  <si>
    <t>Materiais de limpeza e consumo (copa e escritório)</t>
  </si>
  <si>
    <t>1.4.2</t>
  </si>
  <si>
    <t>Carretos/transportes/Caminhões e peruas de aluguel</t>
  </si>
  <si>
    <t>1.4.3</t>
  </si>
  <si>
    <t>Móveis para escritório (mesa, cadeira, armários, fax,computador, impressora,
impressos, e outros)</t>
  </si>
  <si>
    <t>gl</t>
  </si>
  <si>
    <t>1.5</t>
  </si>
  <si>
    <t>EQUIPAMENTOS E FERRAMENTAS</t>
  </si>
  <si>
    <t>1.5.1</t>
  </si>
  <si>
    <t>Equipamentos em geral (compra, locação e manutenção) serão medidos mensalmente independente do volume/quantidade.</t>
  </si>
  <si>
    <t>1.6</t>
  </si>
  <si>
    <t>SISTEMAS DE SEGURANÇA (CONF.NR-18)</t>
  </si>
  <si>
    <t>1.6.1</t>
  </si>
  <si>
    <t>Plano de Segurança do Trabalho (CONFORME NR-18), PCMAT, PCMSO e relatórios pertinentes, rampas de acesso, proteções, telas de proteção, fitas demarcadoras, inclusive todo material e mão-de-obra necessário para CUMPRIMENTO do plano de segurança de trabalho.</t>
  </si>
  <si>
    <t>1.7</t>
  </si>
  <si>
    <t>OUTROS</t>
  </si>
  <si>
    <t>1.7.1</t>
  </si>
  <si>
    <t>Seguro garantia ou carta fiança ( contratual, valor assegurado 5% do valor do
contrato )</t>
  </si>
  <si>
    <t>1.7.2</t>
  </si>
  <si>
    <t>Seguro de risco de engenharia - ramo ( riscos de engenharia ), modalidade obras civis em construção e instalação e montagem, pelo prazo de vigência da obra ( valor assegurado 100% do valor do contrato ).</t>
  </si>
  <si>
    <t>1.7.3</t>
  </si>
  <si>
    <t>Mobilização e desmobilização de mobiliário</t>
  </si>
  <si>
    <t>1.7.4</t>
  </si>
  <si>
    <t>Limpeza permanente da obra, incluir no preço unitário toda mão de obra, materiais e equipamentos necessários para execução dos serviços</t>
  </si>
  <si>
    <t>2.</t>
  </si>
  <si>
    <t>OBRA</t>
  </si>
  <si>
    <t>2.1</t>
  </si>
  <si>
    <t>DEMOLIÇÕES E RETIRADAS, INCLUSIVE CARREGAMENTO, TRANSPORTE ATÉ O LOCAL, DESCARREGAMENTO, PROTEÇÃO CONFORME NORMAS, TRANSPORTE PARA BOTA-FORA APROPRIADO E CERTIFICADO, LICENÇAS (INCLUSIVE AMBIENTAIS), TAXAS, CERTIDÕES, CADASTROS, CAÇAMBAS, EQUIPAMENTOS, CAÇAMBAS, EQUIPAMENTOS, CONFORME MEMORIAL DESCRITIVO  E PROJETOS.</t>
  </si>
  <si>
    <t>2.1.1</t>
  </si>
  <si>
    <t>Remoção  de piso vinílico existente no Acadêmico I, inclusive cola betuminosa,  considerando equipamentos, andaimes, demais elementos necessários a execução dos serviços e transporte do  material para bota fora, com certificado de destinação fiscalizado pelo órgão municipal.</t>
  </si>
  <si>
    <t>2.1.2</t>
  </si>
  <si>
    <t>Remoção  de carpete existente no Centro de convenções, incluso equipamentos, andaimes, demais elementos necessários a execução dos serviços e transporte do  material para bota fora, com certificado de destinação fiscalizado pelo órgão municipal.</t>
  </si>
  <si>
    <t>2.2</t>
  </si>
  <si>
    <t>REVESTIMENTOS DE PISO,  incluso fornecimento, montagem e desmontagem de andaimes, e demais elementos necessários a perfeita execução dos serviços: piso vinílicos, contrapisos, carpetes, degraus, rodapés, cordões de arremates, soleiras e peitoril (internos e externos),  incluso todas ferramentas necessárias para a perfeita execução dos serviços CONFORME Projetos.</t>
  </si>
  <si>
    <t>2.2.1</t>
  </si>
  <si>
    <t>Revestimento com Piso Vinílico</t>
  </si>
  <si>
    <t>2.2.1.1</t>
  </si>
  <si>
    <t>Fornecimento de materiais e mão de obra para tratamento de umidade no térreo com barramento de umidade e vapor - Tarkoblock da Tarkett ou similar</t>
  </si>
  <si>
    <t>2.2.1.2</t>
  </si>
  <si>
    <t>2.2.1.3</t>
  </si>
  <si>
    <t>Fornecimento e instalação de rodapé em poliestireno h=7cm, cor branco - Santa Luzia</t>
  </si>
  <si>
    <t>m</t>
  </si>
  <si>
    <t>2.2.2</t>
  </si>
  <si>
    <t>Revestimento de piso com Carpete</t>
  </si>
  <si>
    <t>2.2.2.1</t>
  </si>
  <si>
    <t>Fornecimento de materiais e mão de obra especializada para instalação carpete fabricante Tarkett, coleção Roots linha Desso, em placas de 50x50cm, espessura 6,5mm - Cod 712137011 conforme especificação em Projeto (Áreas comuns)</t>
  </si>
  <si>
    <t>2.2.2.2</t>
  </si>
  <si>
    <t>Fornecimento de materiais e mão de obra especializada para instalação carpete fabricante Tarkett, coleção Roots linha Desso, em placas de 50x50cm, espessura 6,5mm - Cod 712137011 conforme especificação em Projeto. (Auditório, considerado espelhos da platéia, placo e escadas)</t>
  </si>
  <si>
    <t>3.</t>
  </si>
  <si>
    <t>SERVIÇOS FINAIS</t>
  </si>
  <si>
    <t>3.1</t>
  </si>
  <si>
    <t>ENTREGA FINAL</t>
  </si>
  <si>
    <t>3.1.1</t>
  </si>
  <si>
    <t>Desmobilização do canteiro inclusive desmontagem de todas instalações provisórias e tapumes, considerar destinação correta de materiais e inservíveis.</t>
  </si>
  <si>
    <t>3.1.2</t>
  </si>
  <si>
    <t>Limpeza final completa da obra</t>
  </si>
  <si>
    <t>PLANILHA ORÇAMENTO</t>
  </si>
  <si>
    <t xml:space="preserve">Fornecimento de materais e mão de obra para instalação de Piso vinílico em placa 600x600mm, com espessura de 3,0mm, capa de uso 0,55mm, linha Ambienta, coleção Stone, cor Steel ref. 24174680, fabricante Tarkett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</si>
</sst>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6.5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4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2" borderId="0" xfId="0" applyFont="1" applyFill="1" applyAlignment="1">
      <alignment vertical="top"/>
    </xf>
    <xf numFmtId="0" fontId="5" fillId="0" borderId="0" xfId="0" applyFont="1" applyAlignment="1">
      <alignment vertical="center"/>
    </xf>
    <xf numFmtId="14" fontId="5" fillId="0" borderId="5" xfId="0" applyNumberFormat="1" applyFont="1" applyBorder="1" applyAlignment="1">
      <alignment horizontal="right" vertical="center"/>
    </xf>
    <xf numFmtId="0" fontId="0" fillId="0" borderId="0" xfId="0" applyAlignment="1">
      <alignment vertical="top"/>
    </xf>
    <xf numFmtId="0" fontId="4" fillId="2" borderId="0" xfId="0" applyFont="1" applyFill="1" applyAlignment="1">
      <alignment vertical="center"/>
    </xf>
    <xf numFmtId="0" fontId="5" fillId="0" borderId="0" xfId="0" applyFont="1" applyAlignment="1">
      <alignment vertical="top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7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4" fontId="5" fillId="0" borderId="7" xfId="0" applyNumberFormat="1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3" fillId="0" borderId="10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vertical="top"/>
    </xf>
    <xf numFmtId="0" fontId="3" fillId="0" borderId="13" xfId="0" applyFont="1" applyBorder="1" applyAlignment="1">
      <alignment vertical="top" wrapText="1"/>
    </xf>
    <xf numFmtId="0" fontId="3" fillId="0" borderId="13" xfId="0" applyFont="1" applyBorder="1" applyAlignment="1">
      <alignment vertical="top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vertical="top"/>
    </xf>
    <xf numFmtId="0" fontId="3" fillId="3" borderId="12" xfId="0" applyFont="1" applyFill="1" applyBorder="1" applyAlignment="1">
      <alignment vertical="top"/>
    </xf>
    <xf numFmtId="0" fontId="3" fillId="3" borderId="13" xfId="0" applyFont="1" applyFill="1" applyBorder="1" applyAlignment="1">
      <alignment vertical="top" wrapText="1"/>
    </xf>
    <xf numFmtId="0" fontId="3" fillId="3" borderId="13" xfId="1" applyNumberFormat="1" applyFont="1" applyFill="1" applyBorder="1" applyAlignment="1">
      <alignment vertical="top"/>
    </xf>
    <xf numFmtId="43" fontId="3" fillId="3" borderId="13" xfId="1" applyFont="1" applyFill="1" applyBorder="1" applyAlignment="1">
      <alignment vertical="top"/>
    </xf>
    <xf numFmtId="43" fontId="3" fillId="3" borderId="14" xfId="1" applyFont="1" applyFill="1" applyBorder="1" applyAlignment="1">
      <alignment vertical="top"/>
    </xf>
    <xf numFmtId="43" fontId="2" fillId="0" borderId="0" xfId="0" applyNumberFormat="1" applyFont="1" applyAlignment="1">
      <alignment vertical="top"/>
    </xf>
    <xf numFmtId="43" fontId="3" fillId="0" borderId="0" xfId="0" applyNumberFormat="1" applyFont="1" applyAlignment="1">
      <alignment vertical="top"/>
    </xf>
    <xf numFmtId="0" fontId="3" fillId="0" borderId="13" xfId="1" applyNumberFormat="1" applyFont="1" applyBorder="1" applyAlignment="1">
      <alignment vertical="top"/>
    </xf>
    <xf numFmtId="43" fontId="3" fillId="0" borderId="13" xfId="1" applyFont="1" applyBorder="1" applyAlignment="1">
      <alignment vertical="top"/>
    </xf>
    <xf numFmtId="43" fontId="3" fillId="0" borderId="14" xfId="1" applyFont="1" applyBorder="1" applyAlignment="1">
      <alignment vertical="top"/>
    </xf>
    <xf numFmtId="0" fontId="7" fillId="4" borderId="12" xfId="0" applyFont="1" applyFill="1" applyBorder="1" applyAlignment="1">
      <alignment vertical="top"/>
    </xf>
    <xf numFmtId="0" fontId="7" fillId="4" borderId="13" xfId="0" applyFont="1" applyFill="1" applyBorder="1" applyAlignment="1">
      <alignment vertical="top" wrapText="1"/>
    </xf>
    <xf numFmtId="0" fontId="7" fillId="4" borderId="13" xfId="1" applyNumberFormat="1" applyFont="1" applyFill="1" applyBorder="1" applyAlignment="1">
      <alignment vertical="top"/>
    </xf>
    <xf numFmtId="43" fontId="7" fillId="4" borderId="13" xfId="1" applyFont="1" applyFill="1" applyBorder="1" applyAlignment="1">
      <alignment vertical="top"/>
    </xf>
    <xf numFmtId="43" fontId="7" fillId="4" borderId="14" xfId="1" applyFont="1" applyFill="1" applyBorder="1" applyAlignment="1">
      <alignment vertical="top"/>
    </xf>
    <xf numFmtId="43" fontId="2" fillId="0" borderId="0" xfId="1" applyFont="1" applyAlignment="1">
      <alignment vertical="top"/>
    </xf>
    <xf numFmtId="0" fontId="3" fillId="5" borderId="12" xfId="0" applyFont="1" applyFill="1" applyBorder="1" applyAlignment="1">
      <alignment vertical="top"/>
    </xf>
    <xf numFmtId="0" fontId="3" fillId="5" borderId="13" xfId="0" applyFont="1" applyFill="1" applyBorder="1" applyAlignment="1">
      <alignment vertical="top" wrapText="1"/>
    </xf>
    <xf numFmtId="0" fontId="3" fillId="5" borderId="13" xfId="1" applyNumberFormat="1" applyFont="1" applyFill="1" applyBorder="1" applyAlignment="1">
      <alignment vertical="top"/>
    </xf>
    <xf numFmtId="43" fontId="3" fillId="5" borderId="13" xfId="1" applyFont="1" applyFill="1" applyBorder="1" applyAlignment="1">
      <alignment vertical="top"/>
    </xf>
    <xf numFmtId="43" fontId="3" fillId="5" borderId="14" xfId="1" applyFont="1" applyFill="1" applyBorder="1" applyAlignment="1">
      <alignment vertical="top"/>
    </xf>
    <xf numFmtId="0" fontId="2" fillId="0" borderId="12" xfId="0" applyFont="1" applyBorder="1" applyAlignment="1">
      <alignment vertical="top" wrapText="1"/>
    </xf>
    <xf numFmtId="0" fontId="2" fillId="0" borderId="13" xfId="0" applyFont="1" applyBorder="1" applyAlignment="1">
      <alignment horizontal="justify" vertical="top" wrapText="1"/>
    </xf>
    <xf numFmtId="0" fontId="8" fillId="0" borderId="13" xfId="0" applyFont="1" applyBorder="1" applyAlignment="1">
      <alignment horizontal="center" vertical="top" wrapText="1"/>
    </xf>
    <xf numFmtId="43" fontId="8" fillId="0" borderId="13" xfId="1" applyFont="1" applyBorder="1" applyAlignment="1">
      <alignment vertical="top" wrapText="1"/>
    </xf>
    <xf numFmtId="43" fontId="2" fillId="0" borderId="13" xfId="1" applyFont="1" applyBorder="1" applyAlignment="1">
      <alignment vertical="top"/>
    </xf>
    <xf numFmtId="43" fontId="2" fillId="0" borderId="14" xfId="1" applyFont="1" applyBorder="1" applyAlignment="1">
      <alignment vertical="top"/>
    </xf>
    <xf numFmtId="43" fontId="3" fillId="0" borderId="0" xfId="1" applyFont="1" applyAlignment="1">
      <alignment vertical="top"/>
    </xf>
    <xf numFmtId="0" fontId="9" fillId="0" borderId="12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3" xfId="0" applyFont="1" applyBorder="1" applyAlignment="1">
      <alignment horizontal="center" vertical="top" wrapText="1"/>
    </xf>
    <xf numFmtId="0" fontId="9" fillId="0" borderId="15" xfId="0" applyFont="1" applyBorder="1" applyAlignment="1">
      <alignment vertical="top" wrapText="1"/>
    </xf>
    <xf numFmtId="4" fontId="8" fillId="0" borderId="13" xfId="0" applyNumberFormat="1" applyFont="1" applyBorder="1" applyAlignment="1">
      <alignment vertical="center" wrapText="1"/>
    </xf>
    <xf numFmtId="4" fontId="2" fillId="0" borderId="16" xfId="0" applyNumberFormat="1" applyFont="1" applyBorder="1" applyAlignment="1">
      <alignment horizontal="center" vertical="top"/>
    </xf>
    <xf numFmtId="164" fontId="2" fillId="0" borderId="13" xfId="2" applyFont="1" applyBorder="1" applyAlignment="1">
      <alignment horizontal="center" vertical="top"/>
    </xf>
    <xf numFmtId="4" fontId="2" fillId="0" borderId="13" xfId="0" applyNumberFormat="1" applyFont="1" applyBorder="1" applyAlignment="1">
      <alignment horizontal="justify" vertical="top" wrapText="1"/>
    </xf>
    <xf numFmtId="4" fontId="2" fillId="0" borderId="13" xfId="0" applyNumberFormat="1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 wrapText="1"/>
    </xf>
    <xf numFmtId="0" fontId="2" fillId="0" borderId="12" xfId="0" applyFont="1" applyBorder="1" applyAlignment="1">
      <alignment vertical="top"/>
    </xf>
    <xf numFmtId="0" fontId="7" fillId="4" borderId="13" xfId="0" applyFont="1" applyFill="1" applyBorder="1" applyAlignment="1">
      <alignment horizontal="center" vertical="top" wrapText="1"/>
    </xf>
    <xf numFmtId="0" fontId="11" fillId="0" borderId="13" xfId="0" applyFont="1" applyBorder="1" applyAlignment="1">
      <alignment vertical="top" wrapText="1"/>
    </xf>
    <xf numFmtId="0" fontId="3" fillId="6" borderId="12" xfId="0" applyFont="1" applyFill="1" applyBorder="1" applyAlignment="1">
      <alignment vertical="top"/>
    </xf>
    <xf numFmtId="0" fontId="3" fillId="6" borderId="13" xfId="0" applyFont="1" applyFill="1" applyBorder="1" applyAlignment="1">
      <alignment vertical="top" wrapText="1"/>
    </xf>
    <xf numFmtId="0" fontId="3" fillId="6" borderId="13" xfId="1" applyNumberFormat="1" applyFont="1" applyFill="1" applyBorder="1" applyAlignment="1">
      <alignment vertical="top"/>
    </xf>
    <xf numFmtId="43" fontId="3" fillId="6" borderId="13" xfId="1" applyFont="1" applyFill="1" applyBorder="1" applyAlignment="1">
      <alignment vertical="top"/>
    </xf>
    <xf numFmtId="43" fontId="3" fillId="6" borderId="14" xfId="1" applyFont="1" applyFill="1" applyBorder="1" applyAlignment="1">
      <alignment vertical="top"/>
    </xf>
    <xf numFmtId="4" fontId="2" fillId="0" borderId="13" xfId="0" applyNumberFormat="1" applyFont="1" applyBorder="1" applyAlignment="1" applyProtection="1">
      <alignment vertical="top" wrapText="1"/>
      <protection locked="0"/>
    </xf>
    <xf numFmtId="0" fontId="2" fillId="5" borderId="13" xfId="0" applyFont="1" applyFill="1" applyBorder="1" applyAlignment="1">
      <alignment horizontal="center" vertical="top" wrapText="1"/>
    </xf>
    <xf numFmtId="43" fontId="2" fillId="5" borderId="13" xfId="1" applyFont="1" applyFill="1" applyBorder="1" applyAlignment="1">
      <alignment vertical="top"/>
    </xf>
    <xf numFmtId="0" fontId="2" fillId="0" borderId="17" xfId="0" applyFont="1" applyBorder="1" applyAlignment="1">
      <alignment vertical="top"/>
    </xf>
    <xf numFmtId="0" fontId="2" fillId="0" borderId="18" xfId="0" applyFont="1" applyBorder="1" applyAlignment="1">
      <alignment vertical="top" wrapText="1"/>
    </xf>
    <xf numFmtId="0" fontId="2" fillId="0" borderId="18" xfId="0" applyFont="1" applyBorder="1" applyAlignment="1">
      <alignment horizontal="center" vertical="top" wrapText="1"/>
    </xf>
    <xf numFmtId="43" fontId="2" fillId="0" borderId="18" xfId="1" applyFont="1" applyFill="1" applyBorder="1" applyAlignment="1" applyProtection="1">
      <alignment vertical="top" wrapText="1"/>
    </xf>
    <xf numFmtId="43" fontId="2" fillId="0" borderId="18" xfId="1" quotePrefix="1" applyFont="1" applyFill="1" applyBorder="1" applyAlignment="1" applyProtection="1">
      <alignment vertical="top"/>
      <protection locked="0"/>
    </xf>
    <xf numFmtId="43" fontId="2" fillId="0" borderId="18" xfId="1" applyFont="1" applyBorder="1" applyAlignment="1">
      <alignment vertical="top"/>
    </xf>
    <xf numFmtId="43" fontId="2" fillId="0" borderId="19" xfId="1" applyFont="1" applyBorder="1" applyAlignment="1">
      <alignment vertical="top"/>
    </xf>
    <xf numFmtId="0" fontId="2" fillId="0" borderId="0" xfId="0" applyFont="1" applyAlignment="1">
      <alignment vertical="top" wrapText="1"/>
    </xf>
    <xf numFmtId="2" fontId="5" fillId="0" borderId="5" xfId="0" applyNumberFormat="1" applyFont="1" applyBorder="1" applyAlignment="1">
      <alignment horizontal="right" vertical="top"/>
    </xf>
    <xf numFmtId="2" fontId="5" fillId="0" borderId="8" xfId="0" applyNumberFormat="1" applyFont="1" applyBorder="1" applyAlignment="1">
      <alignment horizontal="right" vertical="top"/>
    </xf>
    <xf numFmtId="0" fontId="3" fillId="0" borderId="0" xfId="0" applyFont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</cellXfs>
  <cellStyles count="3">
    <cellStyle name="Normal" xfId="0" builtinId="0"/>
    <cellStyle name="Vírgula" xfId="1" builtinId="3"/>
    <cellStyle name="Vírgula 25 2" xfId="2" xr:uid="{A56238BD-499A-4875-BE0D-3EAD19A5ACFC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259773</xdr:colOff>
      <xdr:row>0</xdr:row>
      <xdr:rowOff>121228</xdr:rowOff>
    </xdr:from>
    <xdr:to>
      <xdr:col>2</xdr:col>
      <xdr:colOff>240869</xdr:colOff>
      <xdr:row>3</xdr:row>
      <xdr:rowOff>46327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C64B3A90-91E8-44A1-92AE-064EB7FA8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248" y="121228"/>
          <a:ext cx="762145" cy="458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8F714-87AE-448E-A01F-B2CFE873425E}">
  <sheetPr>
    <pageSetUpPr fitToPage="1"/>
  </sheetPr>
  <dimension ref="A1:R66"/>
  <sheetViews>
    <sheetView showGridLines="0" tabSelected="1" zoomScale="115" zoomScaleNormal="115" zoomScaleSheetLayoutView="120" workbookViewId="0">
      <pane xSplit="5" ySplit="9" topLeftCell="F46" activePane="bottomRight" state="frozen"/>
      <selection pane="topRight" activeCell="F1" sqref="F1"/>
      <selection pane="bottomLeft" activeCell="A11" sqref="A11"/>
      <selection pane="bottomRight" activeCell="C52" sqref="C52"/>
    </sheetView>
  </sheetViews>
  <sheetFormatPr defaultRowHeight="11.25" x14ac:dyDescent="0.25"/>
  <cols>
    <col min="1" max="1" width="3.140625" style="1" customWidth="1"/>
    <col min="2" max="2" width="11.7109375" style="7" customWidth="1"/>
    <col min="3" max="3" width="63.42578125" style="89" customWidth="1"/>
    <col min="4" max="4" width="6.140625" style="89" customWidth="1"/>
    <col min="5" max="5" width="9.28515625" style="7" customWidth="1"/>
    <col min="6" max="6" width="10.5703125" style="7" customWidth="1"/>
    <col min="7" max="7" width="14.42578125" style="7" customWidth="1"/>
    <col min="8" max="8" width="14.140625" style="7" customWidth="1"/>
    <col min="9" max="9" width="12.140625" style="7" customWidth="1"/>
    <col min="10" max="10" width="14.140625" style="7" customWidth="1"/>
    <col min="11" max="11" width="2.28515625" style="7" customWidth="1"/>
    <col min="12" max="12" width="11.42578125" style="7" customWidth="1"/>
    <col min="13" max="13" width="13.85546875" style="7" customWidth="1"/>
    <col min="14" max="14" width="12" style="8" customWidth="1"/>
    <col min="15" max="15" width="11.28515625" style="7" customWidth="1"/>
    <col min="16" max="16" width="10" style="7" bestFit="1" customWidth="1"/>
    <col min="17" max="17" width="10" style="7" customWidth="1"/>
    <col min="18" max="18" width="10.85546875" style="7" bestFit="1" customWidth="1"/>
    <col min="19" max="23" width="9.140625" style="7"/>
    <col min="24" max="24" width="10.7109375" style="7" bestFit="1" customWidth="1"/>
    <col min="25" max="25" width="12.5703125" style="7" bestFit="1" customWidth="1"/>
    <col min="26" max="16384" width="9.140625" style="7"/>
  </cols>
  <sheetData>
    <row r="1" spans="1:15" x14ac:dyDescent="0.25">
      <c r="B1" s="2"/>
      <c r="C1" s="3"/>
      <c r="D1" s="3"/>
      <c r="E1" s="4"/>
      <c r="F1" s="5" t="s">
        <v>100</v>
      </c>
      <c r="G1" s="4"/>
      <c r="H1" s="4"/>
      <c r="I1" s="4"/>
      <c r="J1" s="6"/>
    </row>
    <row r="2" spans="1:15" ht="15" customHeight="1" x14ac:dyDescent="0.25">
      <c r="B2" s="9"/>
      <c r="C2" s="92" t="s">
        <v>0</v>
      </c>
      <c r="D2" s="10"/>
      <c r="E2" s="11" t="s">
        <v>1</v>
      </c>
      <c r="F2" s="94" t="s">
        <v>2</v>
      </c>
      <c r="G2" s="94"/>
      <c r="H2" s="94"/>
      <c r="I2" s="12" t="s">
        <v>3</v>
      </c>
      <c r="J2" s="13"/>
      <c r="M2" s="14"/>
    </row>
    <row r="3" spans="1:15" ht="15.75" customHeight="1" x14ac:dyDescent="0.25">
      <c r="B3" s="9"/>
      <c r="C3" s="92"/>
      <c r="D3" s="10"/>
      <c r="E3" s="15" t="s">
        <v>4</v>
      </c>
      <c r="F3" s="94" t="s">
        <v>5</v>
      </c>
      <c r="G3" s="94"/>
      <c r="H3" s="94"/>
      <c r="I3" s="16" t="s">
        <v>6</v>
      </c>
      <c r="J3" s="90"/>
    </row>
    <row r="4" spans="1:15" ht="15.75" customHeight="1" x14ac:dyDescent="0.25">
      <c r="B4" s="17"/>
      <c r="C4" s="93"/>
      <c r="D4" s="18"/>
      <c r="E4" s="19" t="s">
        <v>7</v>
      </c>
      <c r="F4" s="20"/>
      <c r="G4" s="20"/>
      <c r="H4" s="20"/>
      <c r="I4" s="21" t="s">
        <v>8</v>
      </c>
      <c r="J4" s="91"/>
      <c r="M4" s="8"/>
    </row>
    <row r="5" spans="1:15" s="8" customFormat="1" x14ac:dyDescent="0.25">
      <c r="A5" s="1"/>
      <c r="B5" s="22" t="s">
        <v>9</v>
      </c>
      <c r="C5" s="23" t="s">
        <v>10</v>
      </c>
      <c r="D5" s="24" t="s">
        <v>11</v>
      </c>
      <c r="E5" s="25" t="s">
        <v>12</v>
      </c>
      <c r="F5" s="25" t="s">
        <v>13</v>
      </c>
      <c r="G5" s="25" t="s">
        <v>14</v>
      </c>
      <c r="H5" s="25" t="s">
        <v>13</v>
      </c>
      <c r="I5" s="25" t="s">
        <v>14</v>
      </c>
      <c r="J5" s="26" t="s">
        <v>15</v>
      </c>
      <c r="L5" s="7"/>
    </row>
    <row r="6" spans="1:15" s="8" customFormat="1" x14ac:dyDescent="0.25">
      <c r="A6" s="1"/>
      <c r="B6" s="27"/>
      <c r="C6" s="28"/>
      <c r="D6" s="29"/>
      <c r="E6" s="29"/>
      <c r="F6" s="30" t="s">
        <v>16</v>
      </c>
      <c r="G6" s="30" t="s">
        <v>17</v>
      </c>
      <c r="H6" s="30" t="s">
        <v>18</v>
      </c>
      <c r="I6" s="30" t="s">
        <v>19</v>
      </c>
      <c r="J6" s="31" t="s">
        <v>20</v>
      </c>
      <c r="L6" s="7"/>
    </row>
    <row r="7" spans="1:15" s="8" customFormat="1" x14ac:dyDescent="0.25">
      <c r="A7" s="1"/>
      <c r="B7" s="27"/>
      <c r="C7" s="28"/>
      <c r="D7" s="28"/>
      <c r="E7" s="29"/>
      <c r="F7" s="29"/>
      <c r="G7" s="29"/>
      <c r="H7" s="29"/>
      <c r="I7" s="29"/>
      <c r="J7" s="32"/>
      <c r="L7" s="7"/>
    </row>
    <row r="8" spans="1:15" s="8" customFormat="1" x14ac:dyDescent="0.25">
      <c r="A8" s="1"/>
      <c r="B8" s="33"/>
      <c r="C8" s="34" t="s">
        <v>20</v>
      </c>
      <c r="D8" s="34"/>
      <c r="E8" s="35"/>
      <c r="F8" s="36"/>
      <c r="G8" s="36">
        <f>G10+G41+G60</f>
        <v>0</v>
      </c>
      <c r="H8" s="36"/>
      <c r="I8" s="36">
        <f>I10+I41+I60</f>
        <v>0</v>
      </c>
      <c r="J8" s="37">
        <f>J10+J41+J60</f>
        <v>0</v>
      </c>
      <c r="L8" s="38"/>
      <c r="M8" s="39"/>
    </row>
    <row r="9" spans="1:15" s="8" customFormat="1" x14ac:dyDescent="0.25">
      <c r="A9" s="1"/>
      <c r="B9" s="27"/>
      <c r="C9" s="28"/>
      <c r="D9" s="28"/>
      <c r="E9" s="40"/>
      <c r="F9" s="41"/>
      <c r="G9" s="41"/>
      <c r="H9" s="41"/>
      <c r="I9" s="41"/>
      <c r="J9" s="42"/>
      <c r="L9" s="7"/>
    </row>
    <row r="10" spans="1:15" s="8" customFormat="1" ht="13.5" customHeight="1" x14ac:dyDescent="0.25">
      <c r="A10" s="1"/>
      <c r="B10" s="43" t="s">
        <v>21</v>
      </c>
      <c r="C10" s="44" t="s">
        <v>22</v>
      </c>
      <c r="D10" s="44"/>
      <c r="E10" s="45"/>
      <c r="F10" s="46"/>
      <c r="G10" s="46">
        <f>G12+G15+G19+G23+G28+G31+G34</f>
        <v>0</v>
      </c>
      <c r="H10" s="46"/>
      <c r="I10" s="46">
        <f>I12+I15+I19+I23+I28+I31+I34</f>
        <v>0</v>
      </c>
      <c r="J10" s="47">
        <f>J12+J15+J19+J23+J28+J31+J34</f>
        <v>0</v>
      </c>
      <c r="L10" s="7"/>
      <c r="M10" s="48"/>
    </row>
    <row r="11" spans="1:15" s="8" customFormat="1" x14ac:dyDescent="0.25">
      <c r="A11" s="1"/>
      <c r="B11" s="27"/>
      <c r="C11" s="28"/>
      <c r="D11" s="28"/>
      <c r="E11" s="40"/>
      <c r="F11" s="41"/>
      <c r="G11" s="41"/>
      <c r="H11" s="41"/>
      <c r="I11" s="41"/>
      <c r="J11" s="42"/>
      <c r="L11" s="7"/>
    </row>
    <row r="12" spans="1:15" s="8" customFormat="1" x14ac:dyDescent="0.25">
      <c r="A12" s="1"/>
      <c r="B12" s="49" t="s">
        <v>23</v>
      </c>
      <c r="C12" s="50" t="s">
        <v>24</v>
      </c>
      <c r="D12" s="50"/>
      <c r="E12" s="51"/>
      <c r="F12" s="52"/>
      <c r="G12" s="52">
        <f>SUM(G13:G13)</f>
        <v>0</v>
      </c>
      <c r="H12" s="52"/>
      <c r="I12" s="52">
        <f>SUM(I13:I13)</f>
        <v>0</v>
      </c>
      <c r="J12" s="53">
        <f>SUM(J13:J13)</f>
        <v>0</v>
      </c>
      <c r="L12" s="48"/>
      <c r="O12" s="7"/>
    </row>
    <row r="13" spans="1:15" s="8" customFormat="1" ht="90" x14ac:dyDescent="0.25">
      <c r="A13" s="1"/>
      <c r="B13" s="54" t="s">
        <v>25</v>
      </c>
      <c r="C13" s="55" t="s">
        <v>26</v>
      </c>
      <c r="D13" s="56" t="s">
        <v>27</v>
      </c>
      <c r="E13" s="57">
        <v>8</v>
      </c>
      <c r="F13" s="58"/>
      <c r="G13" s="58">
        <f t="shared" ref="G13:G27" si="0">E13*F13</f>
        <v>0</v>
      </c>
      <c r="H13" s="58"/>
      <c r="I13" s="58">
        <f t="shared" ref="I13:I22" si="1">H13*E13</f>
        <v>0</v>
      </c>
      <c r="J13" s="59">
        <f t="shared" ref="J13:J22" si="2">I13+G13</f>
        <v>0</v>
      </c>
      <c r="L13" s="7"/>
      <c r="M13" s="60"/>
      <c r="N13" s="39"/>
    </row>
    <row r="14" spans="1:15" s="8" customFormat="1" x14ac:dyDescent="0.25">
      <c r="A14" s="1"/>
      <c r="B14" s="61"/>
      <c r="C14" s="62"/>
      <c r="D14" s="63"/>
      <c r="E14" s="58"/>
      <c r="F14" s="58"/>
      <c r="G14" s="58"/>
      <c r="H14" s="58"/>
      <c r="I14" s="58"/>
      <c r="J14" s="59"/>
      <c r="L14" s="7"/>
      <c r="M14" s="60"/>
      <c r="N14" s="39"/>
    </row>
    <row r="15" spans="1:15" s="8" customFormat="1" x14ac:dyDescent="0.25">
      <c r="A15" s="1"/>
      <c r="B15" s="49" t="s">
        <v>28</v>
      </c>
      <c r="C15" s="50" t="s">
        <v>29</v>
      </c>
      <c r="D15" s="50"/>
      <c r="E15" s="51"/>
      <c r="F15" s="52"/>
      <c r="G15" s="52">
        <f>SUM(G16:G17)</f>
        <v>0</v>
      </c>
      <c r="H15" s="52"/>
      <c r="I15" s="52">
        <f>SUM(I16:I17)</f>
        <v>0</v>
      </c>
      <c r="J15" s="53">
        <f>SUM(J16:J17)</f>
        <v>0</v>
      </c>
      <c r="L15" s="48"/>
      <c r="M15" s="60"/>
      <c r="N15" s="39"/>
    </row>
    <row r="16" spans="1:15" s="8" customFormat="1" x14ac:dyDescent="0.25">
      <c r="A16" s="1"/>
      <c r="B16" s="61" t="s">
        <v>30</v>
      </c>
      <c r="C16" s="62" t="s">
        <v>31</v>
      </c>
      <c r="D16" s="56" t="s">
        <v>27</v>
      </c>
      <c r="E16" s="57">
        <v>8</v>
      </c>
      <c r="F16" s="58"/>
      <c r="G16" s="58">
        <f t="shared" si="0"/>
        <v>0</v>
      </c>
      <c r="H16" s="58"/>
      <c r="I16" s="58">
        <f t="shared" ref="I16:I17" si="3">H16*E16</f>
        <v>0</v>
      </c>
      <c r="J16" s="59">
        <f t="shared" ref="J16:J17" si="4">I16+G16</f>
        <v>0</v>
      </c>
      <c r="L16" s="7"/>
      <c r="M16" s="60"/>
      <c r="N16" s="39"/>
    </row>
    <row r="17" spans="1:15" s="8" customFormat="1" x14ac:dyDescent="0.25">
      <c r="A17" s="1"/>
      <c r="B17" s="61" t="s">
        <v>32</v>
      </c>
      <c r="C17" s="62" t="s">
        <v>33</v>
      </c>
      <c r="D17" s="56" t="s">
        <v>27</v>
      </c>
      <c r="E17" s="57">
        <v>8</v>
      </c>
      <c r="F17" s="58"/>
      <c r="G17" s="58">
        <f t="shared" si="0"/>
        <v>0</v>
      </c>
      <c r="H17" s="58"/>
      <c r="I17" s="58">
        <f t="shared" si="3"/>
        <v>0</v>
      </c>
      <c r="J17" s="59">
        <f t="shared" si="4"/>
        <v>0</v>
      </c>
      <c r="L17" s="7"/>
      <c r="M17" s="60"/>
      <c r="N17" s="39"/>
    </row>
    <row r="18" spans="1:15" s="8" customFormat="1" x14ac:dyDescent="0.25">
      <c r="A18" s="1"/>
      <c r="B18" s="61"/>
      <c r="C18" s="62"/>
      <c r="D18" s="63"/>
      <c r="E18" s="58"/>
      <c r="F18" s="58"/>
      <c r="G18" s="58">
        <f t="shared" si="0"/>
        <v>0</v>
      </c>
      <c r="H18" s="58"/>
      <c r="I18" s="58">
        <f t="shared" si="1"/>
        <v>0</v>
      </c>
      <c r="J18" s="59">
        <f t="shared" si="2"/>
        <v>0</v>
      </c>
      <c r="L18" s="7"/>
      <c r="M18" s="60"/>
      <c r="N18" s="39"/>
    </row>
    <row r="19" spans="1:15" s="8" customFormat="1" x14ac:dyDescent="0.25">
      <c r="A19" s="1"/>
      <c r="B19" s="49" t="s">
        <v>34</v>
      </c>
      <c r="C19" s="50" t="s">
        <v>35</v>
      </c>
      <c r="D19" s="50"/>
      <c r="E19" s="51"/>
      <c r="F19" s="52"/>
      <c r="G19" s="52">
        <f>SUM(G20:G21)</f>
        <v>0</v>
      </c>
      <c r="H19" s="52"/>
      <c r="I19" s="52">
        <f>SUM(I20:I21)</f>
        <v>0</v>
      </c>
      <c r="J19" s="53">
        <f>SUM(J20:J21)</f>
        <v>0</v>
      </c>
      <c r="L19" s="48"/>
      <c r="M19" s="60"/>
      <c r="N19" s="39"/>
    </row>
    <row r="20" spans="1:15" s="8" customFormat="1" ht="37.5" customHeight="1" x14ac:dyDescent="0.25">
      <c r="A20" s="1"/>
      <c r="B20" s="64" t="s">
        <v>36</v>
      </c>
      <c r="C20" s="65" t="s">
        <v>37</v>
      </c>
      <c r="D20" s="66" t="s">
        <v>27</v>
      </c>
      <c r="E20" s="67">
        <v>8</v>
      </c>
      <c r="F20" s="58"/>
      <c r="G20" s="58">
        <f t="shared" si="0"/>
        <v>0</v>
      </c>
      <c r="H20" s="58"/>
      <c r="I20" s="58">
        <f t="shared" ref="I20:I21" si="5">H20*E20</f>
        <v>0</v>
      </c>
      <c r="J20" s="59">
        <f t="shared" ref="J20:J21" si="6">I20+G20</f>
        <v>0</v>
      </c>
      <c r="L20" s="7"/>
      <c r="M20" s="60"/>
      <c r="N20" s="39"/>
    </row>
    <row r="21" spans="1:15" s="8" customFormat="1" ht="51" customHeight="1" x14ac:dyDescent="0.25">
      <c r="A21" s="1"/>
      <c r="B21" s="61" t="s">
        <v>38</v>
      </c>
      <c r="C21" s="68" t="s">
        <v>39</v>
      </c>
      <c r="D21" s="69" t="s">
        <v>40</v>
      </c>
      <c r="E21" s="67">
        <v>100</v>
      </c>
      <c r="F21" s="58"/>
      <c r="G21" s="58">
        <f t="shared" si="0"/>
        <v>0</v>
      </c>
      <c r="H21" s="58"/>
      <c r="I21" s="58">
        <f t="shared" si="5"/>
        <v>0</v>
      </c>
      <c r="J21" s="59">
        <f t="shared" si="6"/>
        <v>0</v>
      </c>
      <c r="L21" s="7"/>
      <c r="M21" s="60"/>
      <c r="N21" s="39"/>
    </row>
    <row r="22" spans="1:15" s="8" customFormat="1" ht="15.75" customHeight="1" x14ac:dyDescent="0.25">
      <c r="A22" s="1"/>
      <c r="B22" s="61"/>
      <c r="C22" s="62"/>
      <c r="D22" s="63"/>
      <c r="E22" s="58"/>
      <c r="F22" s="58"/>
      <c r="G22" s="58">
        <f t="shared" si="0"/>
        <v>0</v>
      </c>
      <c r="H22" s="58"/>
      <c r="I22" s="58">
        <f t="shared" si="1"/>
        <v>0</v>
      </c>
      <c r="J22" s="59">
        <f t="shared" si="2"/>
        <v>0</v>
      </c>
      <c r="L22" s="7"/>
      <c r="M22" s="60"/>
      <c r="N22" s="39"/>
    </row>
    <row r="23" spans="1:15" s="8" customFormat="1" x14ac:dyDescent="0.25">
      <c r="A23" s="1"/>
      <c r="B23" s="49" t="s">
        <v>41</v>
      </c>
      <c r="C23" s="50" t="s">
        <v>42</v>
      </c>
      <c r="D23" s="50"/>
      <c r="E23" s="51"/>
      <c r="F23" s="52"/>
      <c r="G23" s="52">
        <f>SUM(G24:G26)</f>
        <v>0</v>
      </c>
      <c r="H23" s="52"/>
      <c r="I23" s="52">
        <f>SUM(I24:I26)</f>
        <v>0</v>
      </c>
      <c r="J23" s="53">
        <f>SUM(J24:J26)</f>
        <v>0</v>
      </c>
      <c r="L23" s="48"/>
      <c r="M23" s="60"/>
      <c r="N23" s="39"/>
    </row>
    <row r="24" spans="1:15" s="8" customFormat="1" ht="15" customHeight="1" x14ac:dyDescent="0.25">
      <c r="A24" s="1"/>
      <c r="B24" s="61" t="s">
        <v>43</v>
      </c>
      <c r="C24" s="62" t="s">
        <v>44</v>
      </c>
      <c r="D24" s="56" t="s">
        <v>27</v>
      </c>
      <c r="E24" s="57">
        <v>8</v>
      </c>
      <c r="F24" s="58"/>
      <c r="G24" s="58">
        <f t="shared" si="0"/>
        <v>0</v>
      </c>
      <c r="H24" s="58"/>
      <c r="I24" s="58">
        <f t="shared" ref="I24:I27" si="7">H24*E24</f>
        <v>0</v>
      </c>
      <c r="J24" s="59">
        <f t="shared" ref="J24:J27" si="8">I24+G24</f>
        <v>0</v>
      </c>
      <c r="L24" s="7"/>
      <c r="M24" s="60"/>
      <c r="N24" s="39"/>
    </row>
    <row r="25" spans="1:15" s="8" customFormat="1" ht="16.5" customHeight="1" x14ac:dyDescent="0.25">
      <c r="A25" s="1"/>
      <c r="B25" s="61" t="s">
        <v>45</v>
      </c>
      <c r="C25" s="62" t="s">
        <v>46</v>
      </c>
      <c r="D25" s="56" t="s">
        <v>27</v>
      </c>
      <c r="E25" s="57">
        <v>8</v>
      </c>
      <c r="F25" s="58"/>
      <c r="G25" s="58">
        <f t="shared" si="0"/>
        <v>0</v>
      </c>
      <c r="H25" s="58"/>
      <c r="I25" s="58">
        <f t="shared" si="7"/>
        <v>0</v>
      </c>
      <c r="J25" s="59">
        <f t="shared" si="8"/>
        <v>0</v>
      </c>
      <c r="L25" s="7"/>
      <c r="M25" s="60"/>
      <c r="N25" s="39"/>
    </row>
    <row r="26" spans="1:15" s="8" customFormat="1" ht="22.5" x14ac:dyDescent="0.25">
      <c r="A26" s="1"/>
      <c r="B26" s="61" t="s">
        <v>47</v>
      </c>
      <c r="C26" s="62" t="s">
        <v>48</v>
      </c>
      <c r="D26" s="56" t="s">
        <v>49</v>
      </c>
      <c r="E26" s="57">
        <v>1</v>
      </c>
      <c r="F26" s="58"/>
      <c r="G26" s="58">
        <f t="shared" si="0"/>
        <v>0</v>
      </c>
      <c r="H26" s="58"/>
      <c r="I26" s="58">
        <f t="shared" si="7"/>
        <v>0</v>
      </c>
      <c r="J26" s="59">
        <f t="shared" si="8"/>
        <v>0</v>
      </c>
      <c r="L26" s="7"/>
      <c r="M26" s="60"/>
      <c r="N26" s="39"/>
    </row>
    <row r="27" spans="1:15" s="8" customFormat="1" x14ac:dyDescent="0.25">
      <c r="A27" s="1"/>
      <c r="B27" s="61"/>
      <c r="C27" s="62"/>
      <c r="D27" s="63"/>
      <c r="E27" s="58"/>
      <c r="F27" s="58"/>
      <c r="G27" s="58">
        <f t="shared" si="0"/>
        <v>0</v>
      </c>
      <c r="H27" s="58"/>
      <c r="I27" s="58">
        <f t="shared" si="7"/>
        <v>0</v>
      </c>
      <c r="J27" s="59">
        <f t="shared" si="8"/>
        <v>0</v>
      </c>
      <c r="L27" s="7"/>
      <c r="M27" s="60"/>
      <c r="N27" s="39"/>
    </row>
    <row r="28" spans="1:15" s="8" customFormat="1" ht="14.25" customHeight="1" x14ac:dyDescent="0.25">
      <c r="A28" s="1"/>
      <c r="B28" s="49" t="s">
        <v>50</v>
      </c>
      <c r="C28" s="50" t="s">
        <v>51</v>
      </c>
      <c r="D28" s="50"/>
      <c r="E28" s="51"/>
      <c r="F28" s="52"/>
      <c r="G28" s="52">
        <f>SUM(G29:G29)</f>
        <v>0</v>
      </c>
      <c r="H28" s="52"/>
      <c r="I28" s="52">
        <f>SUM(I29:I29)</f>
        <v>0</v>
      </c>
      <c r="J28" s="53">
        <f>SUM(J29:J29)</f>
        <v>0</v>
      </c>
      <c r="L28" s="48"/>
      <c r="M28" s="60"/>
      <c r="N28" s="39"/>
    </row>
    <row r="29" spans="1:15" s="8" customFormat="1" ht="22.5" x14ac:dyDescent="0.25">
      <c r="A29" s="1"/>
      <c r="B29" s="61" t="s">
        <v>52</v>
      </c>
      <c r="C29" s="62" t="s">
        <v>53</v>
      </c>
      <c r="D29" s="63" t="s">
        <v>27</v>
      </c>
      <c r="E29" s="58">
        <v>8</v>
      </c>
      <c r="F29" s="58"/>
      <c r="G29" s="58">
        <f t="shared" ref="G29" si="9">E29*F29</f>
        <v>0</v>
      </c>
      <c r="H29" s="58"/>
      <c r="I29" s="58">
        <f t="shared" ref="I29" si="10">H29*E29</f>
        <v>0</v>
      </c>
      <c r="J29" s="59">
        <f t="shared" ref="J29" si="11">I29+G29</f>
        <v>0</v>
      </c>
      <c r="L29" s="7"/>
      <c r="M29" s="60"/>
      <c r="N29" s="39"/>
      <c r="O29" s="39"/>
    </row>
    <row r="30" spans="1:15" s="8" customFormat="1" x14ac:dyDescent="0.25">
      <c r="A30" s="1"/>
      <c r="B30" s="27"/>
      <c r="C30" s="28"/>
      <c r="D30" s="70"/>
      <c r="E30" s="41"/>
      <c r="F30" s="58"/>
      <c r="G30" s="41"/>
      <c r="H30" s="58"/>
      <c r="I30" s="41"/>
      <c r="J30" s="42"/>
      <c r="L30" s="7"/>
      <c r="M30" s="60"/>
      <c r="N30" s="39"/>
    </row>
    <row r="31" spans="1:15" s="8" customFormat="1" x14ac:dyDescent="0.25">
      <c r="A31" s="1"/>
      <c r="B31" s="49" t="s">
        <v>54</v>
      </c>
      <c r="C31" s="50" t="s">
        <v>55</v>
      </c>
      <c r="D31" s="50"/>
      <c r="E31" s="51"/>
      <c r="F31" s="52"/>
      <c r="G31" s="52">
        <f>SUM(G32:G33)</f>
        <v>0</v>
      </c>
      <c r="H31" s="52"/>
      <c r="I31" s="52">
        <f>SUM(I32:I33)</f>
        <v>0</v>
      </c>
      <c r="J31" s="53">
        <f>SUM(J32:J33)</f>
        <v>0</v>
      </c>
      <c r="L31" s="48"/>
      <c r="M31" s="60"/>
      <c r="N31" s="39"/>
      <c r="O31" s="7"/>
    </row>
    <row r="32" spans="1:15" s="8" customFormat="1" ht="45" x14ac:dyDescent="0.25">
      <c r="A32" s="1"/>
      <c r="B32" s="71" t="s">
        <v>56</v>
      </c>
      <c r="C32" s="62" t="s">
        <v>57</v>
      </c>
      <c r="D32" s="63" t="s">
        <v>27</v>
      </c>
      <c r="E32" s="58">
        <v>8</v>
      </c>
      <c r="F32" s="58"/>
      <c r="G32" s="58">
        <f t="shared" ref="G32" si="12">E32*F32</f>
        <v>0</v>
      </c>
      <c r="H32" s="58"/>
      <c r="I32" s="58">
        <f t="shared" ref="I32:I49" si="13">H32*E32</f>
        <v>0</v>
      </c>
      <c r="J32" s="59">
        <f t="shared" ref="J32:J49" si="14">I32+G32</f>
        <v>0</v>
      </c>
      <c r="L32" s="7"/>
      <c r="M32" s="60"/>
      <c r="N32" s="39"/>
    </row>
    <row r="33" spans="1:15" s="8" customFormat="1" x14ac:dyDescent="0.25">
      <c r="A33" s="1"/>
      <c r="B33" s="71"/>
      <c r="C33" s="62"/>
      <c r="D33" s="63"/>
      <c r="E33" s="58"/>
      <c r="F33" s="58"/>
      <c r="G33" s="58">
        <f t="shared" ref="G33:G44" si="15">F33*E33</f>
        <v>0</v>
      </c>
      <c r="H33" s="58"/>
      <c r="I33" s="58">
        <f t="shared" si="13"/>
        <v>0</v>
      </c>
      <c r="J33" s="59">
        <f t="shared" si="14"/>
        <v>0</v>
      </c>
      <c r="L33" s="7"/>
      <c r="M33" s="60"/>
      <c r="N33" s="39"/>
    </row>
    <row r="34" spans="1:15" s="8" customFormat="1" x14ac:dyDescent="0.25">
      <c r="A34" s="1"/>
      <c r="B34" s="49" t="s">
        <v>58</v>
      </c>
      <c r="C34" s="50" t="s">
        <v>59</v>
      </c>
      <c r="D34" s="50"/>
      <c r="E34" s="51"/>
      <c r="F34" s="52"/>
      <c r="G34" s="52">
        <f>SUM(G35:G40)</f>
        <v>0</v>
      </c>
      <c r="H34" s="52"/>
      <c r="I34" s="52">
        <f>SUM(I35:I40)</f>
        <v>0</v>
      </c>
      <c r="J34" s="53">
        <f>SUM(J35:J40)</f>
        <v>0</v>
      </c>
      <c r="L34" s="48"/>
      <c r="M34" s="60"/>
      <c r="N34" s="39"/>
    </row>
    <row r="35" spans="1:15" s="8" customFormat="1" ht="22.5" x14ac:dyDescent="0.25">
      <c r="A35" s="1"/>
      <c r="B35" s="71" t="s">
        <v>60</v>
      </c>
      <c r="C35" s="62" t="s">
        <v>61</v>
      </c>
      <c r="D35" s="56" t="s">
        <v>49</v>
      </c>
      <c r="E35" s="57">
        <v>1</v>
      </c>
      <c r="F35" s="58"/>
      <c r="G35" s="58">
        <f t="shared" ref="G35:G38" si="16">E35*F35</f>
        <v>0</v>
      </c>
      <c r="H35" s="58"/>
      <c r="I35" s="58">
        <f t="shared" ref="I35:I40" si="17">H35*E35</f>
        <v>0</v>
      </c>
      <c r="J35" s="59">
        <f t="shared" ref="J35:J40" si="18">I35+G35</f>
        <v>0</v>
      </c>
      <c r="L35" s="7"/>
      <c r="M35" s="60"/>
      <c r="N35" s="39"/>
    </row>
    <row r="36" spans="1:15" s="8" customFormat="1" ht="33.75" x14ac:dyDescent="0.25">
      <c r="A36" s="1"/>
      <c r="B36" s="71" t="s">
        <v>62</v>
      </c>
      <c r="C36" s="62" t="s">
        <v>63</v>
      </c>
      <c r="D36" s="56" t="s">
        <v>49</v>
      </c>
      <c r="E36" s="57">
        <v>1</v>
      </c>
      <c r="F36" s="58"/>
      <c r="G36" s="58">
        <f t="shared" si="16"/>
        <v>0</v>
      </c>
      <c r="H36" s="58"/>
      <c r="I36" s="58">
        <f t="shared" si="17"/>
        <v>0</v>
      </c>
      <c r="J36" s="59">
        <f t="shared" si="18"/>
        <v>0</v>
      </c>
      <c r="L36" s="7"/>
      <c r="M36" s="60"/>
      <c r="N36" s="39"/>
    </row>
    <row r="37" spans="1:15" s="8" customFormat="1" ht="22.5" customHeight="1" x14ac:dyDescent="0.25">
      <c r="A37" s="1"/>
      <c r="B37" s="71" t="s">
        <v>64</v>
      </c>
      <c r="C37" s="62" t="s">
        <v>65</v>
      </c>
      <c r="D37" s="69" t="s">
        <v>49</v>
      </c>
      <c r="E37" s="67">
        <v>1</v>
      </c>
      <c r="F37" s="58"/>
      <c r="G37" s="58"/>
      <c r="H37" s="58"/>
      <c r="I37" s="58"/>
      <c r="J37" s="59"/>
      <c r="L37" s="7"/>
      <c r="M37" s="60"/>
      <c r="N37" s="39"/>
    </row>
    <row r="38" spans="1:15" s="8" customFormat="1" ht="22.5" x14ac:dyDescent="0.25">
      <c r="A38" s="1"/>
      <c r="B38" s="71" t="s">
        <v>66</v>
      </c>
      <c r="C38" s="62" t="s">
        <v>67</v>
      </c>
      <c r="D38" s="56" t="s">
        <v>27</v>
      </c>
      <c r="E38" s="57">
        <v>8</v>
      </c>
      <c r="F38" s="58"/>
      <c r="G38" s="58">
        <f t="shared" si="16"/>
        <v>0</v>
      </c>
      <c r="H38" s="58"/>
      <c r="I38" s="58">
        <f t="shared" si="17"/>
        <v>0</v>
      </c>
      <c r="J38" s="59">
        <f t="shared" si="18"/>
        <v>0</v>
      </c>
      <c r="L38" s="7"/>
      <c r="M38" s="60"/>
      <c r="N38" s="39"/>
    </row>
    <row r="39" spans="1:15" s="8" customFormat="1" x14ac:dyDescent="0.25">
      <c r="A39" s="1"/>
      <c r="B39" s="27"/>
      <c r="C39" s="28"/>
      <c r="D39" s="63"/>
      <c r="E39" s="58"/>
      <c r="F39" s="58"/>
      <c r="G39" s="58">
        <f t="shared" ref="G39:G40" si="19">F39*E39</f>
        <v>0</v>
      </c>
      <c r="H39" s="58"/>
      <c r="I39" s="58">
        <f t="shared" si="17"/>
        <v>0</v>
      </c>
      <c r="J39" s="59">
        <f t="shared" si="18"/>
        <v>0</v>
      </c>
      <c r="L39" s="7"/>
      <c r="M39" s="60"/>
      <c r="N39" s="39"/>
    </row>
    <row r="40" spans="1:15" s="8" customFormat="1" x14ac:dyDescent="0.25">
      <c r="A40" s="1"/>
      <c r="B40" s="71"/>
      <c r="C40" s="62"/>
      <c r="D40" s="63"/>
      <c r="E40" s="58"/>
      <c r="F40" s="58"/>
      <c r="G40" s="58">
        <f t="shared" si="19"/>
        <v>0</v>
      </c>
      <c r="H40" s="58"/>
      <c r="I40" s="58">
        <f t="shared" si="17"/>
        <v>0</v>
      </c>
      <c r="J40" s="59">
        <f t="shared" si="18"/>
        <v>0</v>
      </c>
      <c r="L40" s="7"/>
      <c r="M40" s="60"/>
      <c r="N40" s="39"/>
    </row>
    <row r="41" spans="1:15" s="8" customFormat="1" x14ac:dyDescent="0.25">
      <c r="A41" s="1"/>
      <c r="B41" s="43" t="s">
        <v>68</v>
      </c>
      <c r="C41" s="44" t="s">
        <v>69</v>
      </c>
      <c r="D41" s="72"/>
      <c r="E41" s="46"/>
      <c r="F41" s="46"/>
      <c r="G41" s="46">
        <f>G43+G48</f>
        <v>0</v>
      </c>
      <c r="H41" s="46"/>
      <c r="I41" s="46">
        <f t="shared" ref="I41:J41" si="20">I43+I48</f>
        <v>0</v>
      </c>
      <c r="J41" s="47">
        <f t="shared" si="20"/>
        <v>0</v>
      </c>
      <c r="L41" s="48"/>
      <c r="M41" s="60"/>
      <c r="N41" s="39"/>
      <c r="O41" s="7"/>
    </row>
    <row r="42" spans="1:15" s="8" customFormat="1" x14ac:dyDescent="0.25">
      <c r="A42" s="1"/>
      <c r="B42" s="27"/>
      <c r="C42" s="73"/>
      <c r="D42" s="63"/>
      <c r="E42" s="58"/>
      <c r="F42" s="58"/>
      <c r="G42" s="58">
        <f t="shared" si="15"/>
        <v>0</v>
      </c>
      <c r="H42" s="58"/>
      <c r="I42" s="58">
        <f t="shared" si="13"/>
        <v>0</v>
      </c>
      <c r="J42" s="59">
        <f t="shared" si="14"/>
        <v>0</v>
      </c>
      <c r="L42" s="7"/>
      <c r="M42" s="60"/>
      <c r="N42" s="39"/>
    </row>
    <row r="43" spans="1:15" s="8" customFormat="1" ht="56.25" x14ac:dyDescent="0.25">
      <c r="A43" s="1"/>
      <c r="B43" s="74" t="s">
        <v>70</v>
      </c>
      <c r="C43" s="75" t="s">
        <v>71</v>
      </c>
      <c r="D43" s="75"/>
      <c r="E43" s="76"/>
      <c r="F43" s="77"/>
      <c r="G43" s="77">
        <f>SUM(G45:G46)</f>
        <v>0</v>
      </c>
      <c r="H43" s="77"/>
      <c r="I43" s="77">
        <f>SUM(I45:I46)</f>
        <v>0</v>
      </c>
      <c r="J43" s="78">
        <f>SUM(J45:J46)</f>
        <v>0</v>
      </c>
      <c r="L43" s="48"/>
      <c r="M43" s="60"/>
      <c r="N43" s="39"/>
    </row>
    <row r="44" spans="1:15" s="8" customFormat="1" x14ac:dyDescent="0.25">
      <c r="A44" s="1"/>
      <c r="B44" s="71"/>
      <c r="C44" s="62"/>
      <c r="D44" s="63"/>
      <c r="E44" s="58"/>
      <c r="F44" s="58"/>
      <c r="G44" s="58">
        <f t="shared" si="15"/>
        <v>0</v>
      </c>
      <c r="H44" s="58"/>
      <c r="I44" s="58">
        <f t="shared" si="13"/>
        <v>0</v>
      </c>
      <c r="J44" s="59">
        <f t="shared" si="14"/>
        <v>0</v>
      </c>
      <c r="L44" s="7"/>
      <c r="M44" s="60"/>
      <c r="N44" s="39"/>
    </row>
    <row r="45" spans="1:15" s="8" customFormat="1" ht="54" customHeight="1" x14ac:dyDescent="0.25">
      <c r="A45" s="1"/>
      <c r="B45" s="71" t="s">
        <v>72</v>
      </c>
      <c r="C45" s="79" t="s">
        <v>73</v>
      </c>
      <c r="D45" s="69" t="s">
        <v>40</v>
      </c>
      <c r="E45" s="58">
        <v>19929.060000000001</v>
      </c>
      <c r="F45" s="58"/>
      <c r="G45" s="58">
        <f t="shared" ref="G45:G46" si="21">E45*F45</f>
        <v>0</v>
      </c>
      <c r="H45" s="58"/>
      <c r="I45" s="58">
        <f t="shared" si="13"/>
        <v>0</v>
      </c>
      <c r="J45" s="59">
        <f t="shared" si="14"/>
        <v>0</v>
      </c>
      <c r="L45" s="48"/>
      <c r="M45" s="60"/>
      <c r="N45" s="39"/>
    </row>
    <row r="46" spans="1:15" s="8" customFormat="1" ht="54.75" customHeight="1" x14ac:dyDescent="0.25">
      <c r="A46" s="1"/>
      <c r="B46" s="71" t="s">
        <v>74</v>
      </c>
      <c r="C46" s="79" t="s">
        <v>75</v>
      </c>
      <c r="D46" s="69" t="s">
        <v>40</v>
      </c>
      <c r="E46" s="58">
        <v>2074.54</v>
      </c>
      <c r="F46" s="58"/>
      <c r="G46" s="58">
        <f t="shared" si="21"/>
        <v>0</v>
      </c>
      <c r="H46" s="58"/>
      <c r="I46" s="58">
        <f t="shared" si="13"/>
        <v>0</v>
      </c>
      <c r="J46" s="59">
        <f t="shared" si="14"/>
        <v>0</v>
      </c>
      <c r="L46" s="7"/>
      <c r="M46" s="48"/>
      <c r="N46" s="39"/>
    </row>
    <row r="47" spans="1:15" s="8" customFormat="1" x14ac:dyDescent="0.25">
      <c r="A47" s="1"/>
      <c r="B47" s="71"/>
      <c r="C47" s="62"/>
      <c r="D47" s="63"/>
      <c r="E47" s="58"/>
      <c r="F47" s="58"/>
      <c r="G47" s="58">
        <f t="shared" ref="G47:G49" si="22">F47*E47</f>
        <v>0</v>
      </c>
      <c r="H47" s="58"/>
      <c r="I47" s="58">
        <f t="shared" si="13"/>
        <v>0</v>
      </c>
      <c r="J47" s="59">
        <f t="shared" si="14"/>
        <v>0</v>
      </c>
      <c r="L47" s="7"/>
      <c r="M47" s="60"/>
      <c r="N47" s="39"/>
    </row>
    <row r="48" spans="1:15" s="8" customFormat="1" ht="67.5" x14ac:dyDescent="0.25">
      <c r="A48" s="1"/>
      <c r="B48" s="74" t="s">
        <v>76</v>
      </c>
      <c r="C48" s="75" t="s">
        <v>77</v>
      </c>
      <c r="D48" s="75"/>
      <c r="E48" s="76"/>
      <c r="F48" s="77"/>
      <c r="G48" s="77">
        <f>G50+G55</f>
        <v>0</v>
      </c>
      <c r="H48" s="77"/>
      <c r="I48" s="77">
        <f t="shared" ref="I48:J48" si="23">I50+I55</f>
        <v>0</v>
      </c>
      <c r="J48" s="78">
        <f t="shared" si="23"/>
        <v>0</v>
      </c>
      <c r="L48" s="48"/>
      <c r="M48" s="60"/>
      <c r="N48" s="39"/>
    </row>
    <row r="49" spans="1:18" s="8" customFormat="1" x14ac:dyDescent="0.25">
      <c r="A49" s="1"/>
      <c r="B49" s="71"/>
      <c r="C49" s="62"/>
      <c r="D49" s="63"/>
      <c r="E49" s="58"/>
      <c r="F49" s="58"/>
      <c r="G49" s="58">
        <f t="shared" si="22"/>
        <v>0</v>
      </c>
      <c r="H49" s="58"/>
      <c r="I49" s="58">
        <f t="shared" si="13"/>
        <v>0</v>
      </c>
      <c r="J49" s="59">
        <f t="shared" si="14"/>
        <v>0</v>
      </c>
      <c r="L49" s="7"/>
      <c r="M49" s="60"/>
      <c r="N49" s="39"/>
    </row>
    <row r="50" spans="1:18" s="8" customFormat="1" ht="19.5" customHeight="1" x14ac:dyDescent="0.25">
      <c r="A50" s="1"/>
      <c r="B50" s="49" t="s">
        <v>78</v>
      </c>
      <c r="C50" s="50" t="s">
        <v>79</v>
      </c>
      <c r="D50" s="80"/>
      <c r="E50" s="81"/>
      <c r="F50" s="81"/>
      <c r="G50" s="52">
        <f>SUM(G51:G53)</f>
        <v>0</v>
      </c>
      <c r="H50" s="81"/>
      <c r="I50" s="52">
        <f t="shared" ref="I50:J50" si="24">SUM(I51:I53)</f>
        <v>0</v>
      </c>
      <c r="J50" s="53">
        <f t="shared" si="24"/>
        <v>0</v>
      </c>
      <c r="L50" s="7"/>
      <c r="M50" s="60"/>
      <c r="N50" s="39"/>
    </row>
    <row r="51" spans="1:18" s="8" customFormat="1" ht="31.5" customHeight="1" x14ac:dyDescent="0.25">
      <c r="A51" s="1"/>
      <c r="B51" s="71" t="s">
        <v>80</v>
      </c>
      <c r="C51" s="62" t="s">
        <v>81</v>
      </c>
      <c r="D51" s="69" t="s">
        <v>40</v>
      </c>
      <c r="E51" s="58">
        <v>9337.11</v>
      </c>
      <c r="F51" s="58"/>
      <c r="G51" s="58">
        <f t="shared" ref="G51:G53" si="25">E51*F51</f>
        <v>0</v>
      </c>
      <c r="H51" s="58"/>
      <c r="I51" s="58">
        <f t="shared" ref="I51:I53" si="26">H51*E51</f>
        <v>0</v>
      </c>
      <c r="J51" s="59">
        <f t="shared" ref="J51:J53" si="27">I51+G51</f>
        <v>0</v>
      </c>
      <c r="L51" s="7"/>
      <c r="M51" s="60"/>
      <c r="N51" s="39"/>
    </row>
    <row r="52" spans="1:18" s="8" customFormat="1" ht="36" customHeight="1" x14ac:dyDescent="0.25">
      <c r="A52" s="1"/>
      <c r="B52" s="71" t="s">
        <v>82</v>
      </c>
      <c r="C52" s="62" t="s">
        <v>101</v>
      </c>
      <c r="D52" s="69" t="s">
        <v>40</v>
      </c>
      <c r="E52" s="58">
        <v>19929.060000000001</v>
      </c>
      <c r="F52" s="58"/>
      <c r="G52" s="58">
        <f t="shared" si="25"/>
        <v>0</v>
      </c>
      <c r="H52" s="58"/>
      <c r="I52" s="58">
        <f t="shared" si="26"/>
        <v>0</v>
      </c>
      <c r="J52" s="59">
        <f t="shared" si="27"/>
        <v>0</v>
      </c>
      <c r="L52" s="7"/>
      <c r="M52" s="60"/>
      <c r="N52" s="39"/>
    </row>
    <row r="53" spans="1:18" s="8" customFormat="1" ht="22.5" customHeight="1" x14ac:dyDescent="0.25">
      <c r="A53" s="1"/>
      <c r="B53" s="71" t="s">
        <v>83</v>
      </c>
      <c r="C53" s="62" t="s">
        <v>84</v>
      </c>
      <c r="D53" s="63" t="s">
        <v>85</v>
      </c>
      <c r="E53" s="58">
        <v>6670.81</v>
      </c>
      <c r="F53" s="58"/>
      <c r="G53" s="58">
        <f t="shared" si="25"/>
        <v>0</v>
      </c>
      <c r="H53" s="58"/>
      <c r="I53" s="58">
        <f t="shared" si="26"/>
        <v>0</v>
      </c>
      <c r="J53" s="59">
        <f t="shared" si="27"/>
        <v>0</v>
      </c>
      <c r="L53" s="7"/>
      <c r="M53" s="48"/>
      <c r="N53" s="38"/>
      <c r="O53" s="7"/>
      <c r="P53" s="7"/>
      <c r="Q53" s="7"/>
      <c r="R53" s="7"/>
    </row>
    <row r="54" spans="1:18" s="8" customFormat="1" ht="17.25" customHeight="1" x14ac:dyDescent="0.25">
      <c r="A54" s="1"/>
      <c r="B54" s="71"/>
      <c r="C54" s="62"/>
      <c r="D54" s="63"/>
      <c r="E54" s="58"/>
      <c r="F54" s="58"/>
      <c r="G54" s="58"/>
      <c r="H54" s="58"/>
      <c r="I54" s="58"/>
      <c r="J54" s="59"/>
      <c r="L54" s="7"/>
      <c r="M54" s="48"/>
      <c r="N54" s="38"/>
      <c r="O54" s="7"/>
      <c r="P54" s="7"/>
      <c r="Q54" s="7"/>
      <c r="R54" s="7"/>
    </row>
    <row r="55" spans="1:18" s="8" customFormat="1" ht="18.75" customHeight="1" x14ac:dyDescent="0.25">
      <c r="A55" s="1"/>
      <c r="B55" s="49" t="s">
        <v>86</v>
      </c>
      <c r="C55" s="50" t="s">
        <v>87</v>
      </c>
      <c r="D55" s="80"/>
      <c r="E55" s="81"/>
      <c r="F55" s="81"/>
      <c r="G55" s="52">
        <f>SUM(G56:G57)</f>
        <v>0</v>
      </c>
      <c r="H55" s="81"/>
      <c r="I55" s="52">
        <f t="shared" ref="I55:J55" si="28">SUM(I56:I57)</f>
        <v>0</v>
      </c>
      <c r="J55" s="53">
        <f t="shared" si="28"/>
        <v>0</v>
      </c>
      <c r="L55" s="7"/>
      <c r="M55" s="48"/>
      <c r="N55" s="38"/>
      <c r="O55" s="7"/>
      <c r="P55" s="7"/>
      <c r="Q55" s="7"/>
      <c r="R55" s="7"/>
    </row>
    <row r="56" spans="1:18" s="8" customFormat="1" ht="47.25" customHeight="1" x14ac:dyDescent="0.25">
      <c r="A56" s="1"/>
      <c r="B56" s="71" t="s">
        <v>88</v>
      </c>
      <c r="C56" s="62" t="s">
        <v>89</v>
      </c>
      <c r="D56" s="69" t="s">
        <v>40</v>
      </c>
      <c r="E56" s="58">
        <v>1059.2</v>
      </c>
      <c r="F56" s="58"/>
      <c r="G56" s="58">
        <f t="shared" ref="G56:G57" si="29">E56*F56</f>
        <v>0</v>
      </c>
      <c r="H56" s="58"/>
      <c r="I56" s="58">
        <f t="shared" ref="I56:I59" si="30">H56*E56</f>
        <v>0</v>
      </c>
      <c r="J56" s="59">
        <f t="shared" ref="J56:J59" si="31">I56+G56</f>
        <v>0</v>
      </c>
      <c r="L56" s="7"/>
      <c r="M56" s="60"/>
      <c r="N56" s="39"/>
    </row>
    <row r="57" spans="1:18" s="8" customFormat="1" ht="50.25" customHeight="1" x14ac:dyDescent="0.25">
      <c r="A57" s="1"/>
      <c r="B57" s="71" t="s">
        <v>90</v>
      </c>
      <c r="C57" s="62" t="s">
        <v>91</v>
      </c>
      <c r="D57" s="69" t="s">
        <v>40</v>
      </c>
      <c r="E57" s="58">
        <v>1015.34</v>
      </c>
      <c r="F57" s="58"/>
      <c r="G57" s="58">
        <f t="shared" si="29"/>
        <v>0</v>
      </c>
      <c r="H57" s="58"/>
      <c r="I57" s="58">
        <f t="shared" si="30"/>
        <v>0</v>
      </c>
      <c r="J57" s="59">
        <f t="shared" si="31"/>
        <v>0</v>
      </c>
      <c r="L57" s="7"/>
      <c r="M57" s="60"/>
      <c r="N57" s="39"/>
    </row>
    <row r="58" spans="1:18" s="8" customFormat="1" x14ac:dyDescent="0.25">
      <c r="A58" s="1"/>
      <c r="B58" s="71"/>
      <c r="C58" s="62"/>
      <c r="D58" s="63"/>
      <c r="E58" s="58"/>
      <c r="F58" s="58"/>
      <c r="G58" s="58">
        <f t="shared" ref="G58:G59" si="32">F58*E58</f>
        <v>0</v>
      </c>
      <c r="H58" s="58"/>
      <c r="I58" s="58">
        <f t="shared" si="30"/>
        <v>0</v>
      </c>
      <c r="J58" s="59">
        <f t="shared" si="31"/>
        <v>0</v>
      </c>
      <c r="L58" s="7"/>
      <c r="M58" s="60"/>
      <c r="N58" s="39"/>
    </row>
    <row r="59" spans="1:18" s="8" customFormat="1" x14ac:dyDescent="0.25">
      <c r="A59" s="1"/>
      <c r="B59" s="71"/>
      <c r="C59" s="62"/>
      <c r="D59" s="63"/>
      <c r="E59" s="58"/>
      <c r="F59" s="58"/>
      <c r="G59" s="58">
        <f t="shared" si="32"/>
        <v>0</v>
      </c>
      <c r="H59" s="58"/>
      <c r="I59" s="58">
        <f t="shared" si="30"/>
        <v>0</v>
      </c>
      <c r="J59" s="59">
        <f t="shared" si="31"/>
        <v>0</v>
      </c>
      <c r="L59" s="7"/>
      <c r="M59" s="60"/>
      <c r="N59" s="39"/>
    </row>
    <row r="60" spans="1:18" s="8" customFormat="1" x14ac:dyDescent="0.25">
      <c r="A60" s="1"/>
      <c r="B60" s="43" t="s">
        <v>92</v>
      </c>
      <c r="C60" s="44" t="s">
        <v>93</v>
      </c>
      <c r="D60" s="72"/>
      <c r="E60" s="46"/>
      <c r="F60" s="46"/>
      <c r="G60" s="46">
        <f>+G62</f>
        <v>0</v>
      </c>
      <c r="H60" s="46"/>
      <c r="I60" s="46">
        <f t="shared" ref="I60:J60" si="33">+I62</f>
        <v>0</v>
      </c>
      <c r="J60" s="47">
        <f t="shared" si="33"/>
        <v>0</v>
      </c>
      <c r="L60" s="48"/>
      <c r="M60" s="60"/>
      <c r="N60" s="39"/>
      <c r="O60" s="38"/>
    </row>
    <row r="61" spans="1:18" s="8" customFormat="1" x14ac:dyDescent="0.25">
      <c r="A61" s="1"/>
      <c r="B61" s="71"/>
      <c r="C61" s="62"/>
      <c r="D61" s="63"/>
      <c r="E61" s="58"/>
      <c r="F61" s="58"/>
      <c r="G61" s="58">
        <f t="shared" ref="G61" si="34">F61*E61</f>
        <v>0</v>
      </c>
      <c r="H61" s="58"/>
      <c r="I61" s="58">
        <f t="shared" ref="I61" si="35">H61*E61</f>
        <v>0</v>
      </c>
      <c r="J61" s="59">
        <f t="shared" ref="J61" si="36">I61+G61</f>
        <v>0</v>
      </c>
      <c r="L61" s="7"/>
      <c r="M61" s="60"/>
      <c r="N61" s="39"/>
    </row>
    <row r="62" spans="1:18" s="8" customFormat="1" x14ac:dyDescent="0.25">
      <c r="A62" s="1"/>
      <c r="B62" s="49" t="s">
        <v>94</v>
      </c>
      <c r="C62" s="50" t="s">
        <v>95</v>
      </c>
      <c r="D62" s="80"/>
      <c r="E62" s="81"/>
      <c r="F62" s="81"/>
      <c r="G62" s="52">
        <f>SUM(G63:G65)</f>
        <v>0</v>
      </c>
      <c r="H62" s="81"/>
      <c r="I62" s="52">
        <f t="shared" ref="I62:J62" si="37">SUM(I63:I65)</f>
        <v>0</v>
      </c>
      <c r="J62" s="53">
        <f t="shared" si="37"/>
        <v>0</v>
      </c>
      <c r="L62" s="7"/>
      <c r="M62" s="48"/>
      <c r="N62" s="60"/>
    </row>
    <row r="63" spans="1:18" s="8" customFormat="1" ht="29.25" customHeight="1" x14ac:dyDescent="0.25">
      <c r="A63" s="1"/>
      <c r="B63" s="71" t="s">
        <v>96</v>
      </c>
      <c r="C63" s="62" t="s">
        <v>97</v>
      </c>
      <c r="D63" s="63" t="s">
        <v>49</v>
      </c>
      <c r="E63" s="58">
        <v>1</v>
      </c>
      <c r="F63" s="58"/>
      <c r="G63" s="58">
        <f t="shared" ref="G63:G64" si="38">E63*F63</f>
        <v>0</v>
      </c>
      <c r="H63" s="58"/>
      <c r="I63" s="58">
        <f t="shared" ref="I63:I66" si="39">H63*E63</f>
        <v>0</v>
      </c>
      <c r="J63" s="59">
        <f t="shared" ref="J63:J66" si="40">I63+G63</f>
        <v>0</v>
      </c>
      <c r="L63" s="7"/>
      <c r="M63" s="48"/>
      <c r="N63" s="39"/>
    </row>
    <row r="64" spans="1:18" s="8" customFormat="1" ht="23.25" customHeight="1" x14ac:dyDescent="0.25">
      <c r="A64" s="1"/>
      <c r="B64" s="71" t="s">
        <v>98</v>
      </c>
      <c r="C64" s="62" t="s">
        <v>99</v>
      </c>
      <c r="D64" s="63" t="s">
        <v>49</v>
      </c>
      <c r="E64" s="58">
        <v>1</v>
      </c>
      <c r="F64" s="58"/>
      <c r="G64" s="58">
        <f t="shared" si="38"/>
        <v>0</v>
      </c>
      <c r="H64" s="58"/>
      <c r="I64" s="58">
        <f t="shared" si="39"/>
        <v>0</v>
      </c>
      <c r="J64" s="59">
        <f t="shared" si="40"/>
        <v>0</v>
      </c>
      <c r="L64" s="7"/>
      <c r="M64" s="48"/>
      <c r="N64" s="39"/>
    </row>
    <row r="65" spans="1:15" s="8" customFormat="1" x14ac:dyDescent="0.25">
      <c r="A65" s="1"/>
      <c r="B65" s="71"/>
      <c r="C65" s="62"/>
      <c r="D65" s="63"/>
      <c r="E65" s="58"/>
      <c r="F65" s="58"/>
      <c r="G65" s="58">
        <f t="shared" ref="G65:G66" si="41">F65*E65</f>
        <v>0</v>
      </c>
      <c r="H65" s="58"/>
      <c r="I65" s="58">
        <f t="shared" si="39"/>
        <v>0</v>
      </c>
      <c r="J65" s="59">
        <f t="shared" si="40"/>
        <v>0</v>
      </c>
      <c r="L65" s="7"/>
      <c r="M65" s="48"/>
      <c r="N65" s="39"/>
    </row>
    <row r="66" spans="1:15" s="8" customFormat="1" x14ac:dyDescent="0.25">
      <c r="A66" s="1"/>
      <c r="B66" s="82"/>
      <c r="C66" s="83"/>
      <c r="D66" s="84"/>
      <c r="E66" s="85"/>
      <c r="F66" s="86"/>
      <c r="G66" s="87">
        <f t="shared" si="41"/>
        <v>0</v>
      </c>
      <c r="H66" s="86"/>
      <c r="I66" s="87">
        <f t="shared" si="39"/>
        <v>0</v>
      </c>
      <c r="J66" s="88">
        <f t="shared" si="40"/>
        <v>0</v>
      </c>
      <c r="L66" s="7"/>
      <c r="O66" s="7"/>
    </row>
  </sheetData>
  <autoFilter ref="A10:O66" xr:uid="{D870CE47-93B8-4B14-AA41-0EE652A4C98F}"/>
  <mergeCells count="3">
    <mergeCell ref="C2:C4"/>
    <mergeCell ref="F2:H2"/>
    <mergeCell ref="F3:H3"/>
  </mergeCells>
  <conditionalFormatting sqref="E20:E21 E37">
    <cfRule type="cellIs" dxfId="0" priority="1" stopIfTrue="1" operator="equal">
      <formula>0</formula>
    </cfRule>
  </conditionalFormatting>
  <pageMargins left="0.51181102362204722" right="0.51181102362204722" top="0.59055118110236227" bottom="0.59055118110236227" header="0.31496062992125984" footer="0.31496062992125984"/>
  <pageSetup paperSize="9" scale="86" fitToHeight="0" orientation="landscape" verticalDpi="597" r:id="rId1"/>
  <headerFooter>
    <oddFooter>&amp;C&amp;P de &amp;N</oddFooter>
  </headerFooter>
  <rowBreaks count="1" manualBreakCount="1">
    <brk id="30" min="1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CAS_Academico I</vt:lpstr>
      <vt:lpstr>'CAS_Academico I'!Area_de_impressao</vt:lpstr>
      <vt:lpstr>'CAS_Academico I'!Titulos_de_impressao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Mariangela Aparecida Fatima Galdino de Olivei</dc:creator>
  <cp:lastModifiedBy>Mariangela Aparecida Fatima Galdino de Olivei</cp:lastModifiedBy>
  <cp:lastPrinted>2025-12-18T18:23:04Z</cp:lastPrinted>
  <dcterms:created xsi:type="dcterms:W3CDTF">2025-12-18T17:42:44Z</dcterms:created>
  <dcterms:modified xsi:type="dcterms:W3CDTF">2026-02-24T19:12:51Z</dcterms:modified>
</cp:coreProperties>
</file>